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0953 GESTION DES DÉCHETS PRODUITS BdD BSL\2 DCE\RC\"/>
    </mc:Choice>
  </mc:AlternateContent>
  <bookViews>
    <workbookView xWindow="0" yWindow="0" windowWidth="25125" windowHeight="12000"/>
  </bookViews>
  <sheets>
    <sheet name="État des lieux des DD" sheetId="5" r:id="rId1"/>
    <sheet name="Liste des principaux DD" sheetId="7" r:id="rId2"/>
    <sheet name="Tonnage déchets BdD BSL - 4 ans" sheetId="2" r:id="rId3"/>
    <sheet name="Tonnage des DD 2024-25" sheetId="19" r:id="rId4"/>
    <sheet name="Localisation act. contenants DD" sheetId="18" r:id="rId5"/>
    <sheet name="Inventaire des contenants DD" sheetId="8" r:id="rId6"/>
    <sheet name="Fréquence collectes DASRI" sheetId="17" r:id="rId7"/>
  </sheets>
  <definedNames>
    <definedName name="_xlnm._FilterDatabase" localSheetId="1" hidden="1">'Liste des principaux DD'!$C$6:$C$33</definedName>
    <definedName name="_xlnm._FilterDatabase" localSheetId="4" hidden="1">'Localisation act. contenants DD'!$B$4:$J$294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7" l="1"/>
  <c r="H10" i="17"/>
  <c r="H24" i="17"/>
  <c r="H14" i="17"/>
  <c r="D44" i="19" l="1"/>
  <c r="E44" i="19"/>
  <c r="F44" i="19"/>
  <c r="G44" i="19"/>
  <c r="H44" i="19"/>
  <c r="I44" i="19"/>
  <c r="J44" i="19"/>
  <c r="K44" i="19"/>
  <c r="L44" i="19"/>
  <c r="M44" i="19"/>
  <c r="N44" i="19"/>
  <c r="O44" i="19"/>
  <c r="D8" i="2"/>
  <c r="E8" i="2"/>
  <c r="F8" i="2"/>
  <c r="F10" i="2" s="1"/>
  <c r="G8" i="2"/>
  <c r="P21" i="19"/>
  <c r="P22" i="19"/>
  <c r="P23" i="19"/>
  <c r="P24" i="19"/>
  <c r="P25" i="19"/>
  <c r="P26" i="19"/>
  <c r="P27" i="19"/>
  <c r="P28" i="19"/>
  <c r="P29" i="19"/>
  <c r="P30" i="19"/>
  <c r="P31" i="19"/>
  <c r="P32" i="19"/>
  <c r="P33" i="19"/>
  <c r="P34" i="19"/>
  <c r="E35" i="19"/>
  <c r="F35" i="19"/>
  <c r="G35" i="19"/>
  <c r="H35" i="19"/>
  <c r="I35" i="19"/>
  <c r="J35" i="19"/>
  <c r="K35" i="19"/>
  <c r="L35" i="19"/>
  <c r="M35" i="19"/>
  <c r="N35" i="19"/>
  <c r="O35" i="19"/>
  <c r="P8" i="19"/>
  <c r="P9" i="19"/>
  <c r="P10" i="19"/>
  <c r="P11" i="19"/>
  <c r="P12" i="19"/>
  <c r="P13" i="19"/>
  <c r="P14" i="19"/>
  <c r="P15" i="19"/>
  <c r="P16" i="19"/>
  <c r="P17" i="19"/>
  <c r="P18" i="19"/>
  <c r="P19" i="19"/>
  <c r="P20" i="19"/>
  <c r="P43" i="19"/>
  <c r="P42" i="19"/>
  <c r="P41" i="19"/>
  <c r="P39" i="19"/>
  <c r="D35" i="19"/>
  <c r="P7" i="19"/>
  <c r="P44" i="19" l="1"/>
  <c r="P35" i="19"/>
  <c r="C20" i="8" l="1"/>
  <c r="C14" i="8" l="1"/>
  <c r="E10" i="2" l="1"/>
  <c r="D10" i="2"/>
  <c r="H25" i="17"/>
  <c r="H18" i="17"/>
  <c r="H26" i="17" l="1"/>
  <c r="G10" i="2" l="1"/>
</calcChain>
</file>

<file path=xl/comments1.xml><?xml version="1.0" encoding="utf-8"?>
<comments xmlns="http://schemas.openxmlformats.org/spreadsheetml/2006/main">
  <authors>
    <author>CAILLAUD Elodie TSEF 2CL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 xml:space="preserve">
Gardons nous ou pas cette colonne finalement ?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<sst xmlns="http://schemas.openxmlformats.org/spreadsheetml/2006/main" count="2325" uniqueCount="335">
  <si>
    <t>Ce dossier, transmis à titre indicatif, est un état des lieux technique actuel. Il est constitué des élements suivants :</t>
  </si>
  <si>
    <t>PÉRIODES CONCERNÉES</t>
  </si>
  <si>
    <t>NATURE DES DÉCHETS</t>
  </si>
  <si>
    <t>Déchets dangereux (DD)</t>
  </si>
  <si>
    <t>TYPE DES DÉCHETS</t>
  </si>
  <si>
    <t>Total :</t>
  </si>
  <si>
    <t>Acides</t>
  </si>
  <si>
    <t>06 01 06*</t>
  </si>
  <si>
    <t>Aérosols</t>
  </si>
  <si>
    <t>16 05 04*</t>
  </si>
  <si>
    <t>Bases</t>
  </si>
  <si>
    <t>exempt</t>
  </si>
  <si>
    <t>16 06 01*</t>
  </si>
  <si>
    <t>Carburants usagés</t>
  </si>
  <si>
    <t>13 07 01*</t>
  </si>
  <si>
    <t>15 02 02*</t>
  </si>
  <si>
    <t>16 03 03*</t>
  </si>
  <si>
    <t>18 01 03*</t>
  </si>
  <si>
    <t>Déchets amiantés</t>
  </si>
  <si>
    <t>17 06 05*</t>
  </si>
  <si>
    <t>16 03 05*</t>
  </si>
  <si>
    <t>16 10 01*</t>
  </si>
  <si>
    <t>Filtres usagés</t>
  </si>
  <si>
    <t>16 01 07*</t>
  </si>
  <si>
    <t>13 02 08*</t>
  </si>
  <si>
    <t>Hydrocarbures pollués</t>
  </si>
  <si>
    <t>Liquide de refroidissement</t>
  </si>
  <si>
    <t>13 03 10*</t>
  </si>
  <si>
    <t>14 06 03*</t>
  </si>
  <si>
    <t>Piles usagées</t>
  </si>
  <si>
    <t>Pots de peinture non chlorés</t>
  </si>
  <si>
    <t>Poudre d'extincteur</t>
  </si>
  <si>
    <t>16 05 06*</t>
  </si>
  <si>
    <t>Produits d'entretien ménagers</t>
  </si>
  <si>
    <t>Solides minéraux</t>
  </si>
  <si>
    <t>07 05 13*</t>
  </si>
  <si>
    <t>20 01 21*</t>
  </si>
  <si>
    <t>Nature des déchets</t>
  </si>
  <si>
    <t>Chaux sodée</t>
  </si>
  <si>
    <t>Déchets d’activité de soin à risque infectieux (DASRI)</t>
  </si>
  <si>
    <t>Émulseurs</t>
  </si>
  <si>
    <t>Flexibles hydrauliques</t>
  </si>
  <si>
    <t>Code déchets</t>
  </si>
  <si>
    <t>NATURE DES DÉCHETS TOUTES ZONES GÉGRAPHIQUES 
(comprenant les zones de regroupement)</t>
  </si>
  <si>
    <t xml:space="preserve">Huiles non alimentaires         </t>
  </si>
  <si>
    <t>SOUS TOTAL :</t>
  </si>
  <si>
    <t>Quantité</t>
  </si>
  <si>
    <t>ALFOST</t>
  </si>
  <si>
    <t>HUILES NON ALIMENTAIRES</t>
  </si>
  <si>
    <t>GARAGE</t>
  </si>
  <si>
    <t>TOURVILLE</t>
  </si>
  <si>
    <t>ROLLAND MORILLOT</t>
  </si>
  <si>
    <t>SLNE MORILLOT</t>
  </si>
  <si>
    <t>ZR</t>
  </si>
  <si>
    <t>PEINTURE</t>
  </si>
  <si>
    <t>BATTERIES</t>
  </si>
  <si>
    <t xml:space="preserve">LIQUIDES ORGANIQUES </t>
  </si>
  <si>
    <t>BAN LANDIVISIAU</t>
  </si>
  <si>
    <t>DEAN</t>
  </si>
  <si>
    <t>BAT INDUS</t>
  </si>
  <si>
    <t>DEAN SEA</t>
  </si>
  <si>
    <t>Code UN</t>
  </si>
  <si>
    <t>Zones géographiques</t>
  </si>
  <si>
    <t>Retour État des lieux DD</t>
  </si>
  <si>
    <t>Liste des principaux déchets dangereux (DD) de la BdD BSL</t>
  </si>
  <si>
    <t>Données spécifiques concernant la gestion des déchets dangereux (DD)</t>
  </si>
  <si>
    <t>TYPE DE CONTENEUR</t>
  </si>
  <si>
    <t>ABRI MESDOUN</t>
  </si>
  <si>
    <t>BRASSERIE</t>
  </si>
  <si>
    <t>ACIDES</t>
  </si>
  <si>
    <t>LANINON</t>
  </si>
  <si>
    <t>SALOU</t>
  </si>
  <si>
    <t>BASSIN DE RODAGE MOTEUR HORS-BORD</t>
  </si>
  <si>
    <t>MARINA</t>
  </si>
  <si>
    <t>CERCLE NAUTIQUE</t>
  </si>
  <si>
    <t>PORTZIC</t>
  </si>
  <si>
    <t>COUR MESDOUN</t>
  </si>
  <si>
    <t>DIRISI MESDOUN</t>
  </si>
  <si>
    <t>DIRISI SURCOUF</t>
  </si>
  <si>
    <t>GARAGE BRASSERIE</t>
  </si>
  <si>
    <t>POSTE 13</t>
  </si>
  <si>
    <t>STATION D'AIR DE PENFELD</t>
  </si>
  <si>
    <t>STATION D'AIR DE PONTANIOU</t>
  </si>
  <si>
    <t>POUDRE D'EXTINCTEUR</t>
  </si>
  <si>
    <t>LIQUIDES ORGANIQUES</t>
  </si>
  <si>
    <t>USID</t>
  </si>
  <si>
    <t>3 - ZONE BLEUE</t>
  </si>
  <si>
    <t>4 - ZONE JAUNE</t>
  </si>
  <si>
    <t>N17 (CENTRALE)</t>
  </si>
  <si>
    <t>BATIMENT 0507 SOUTE ETRACO</t>
  </si>
  <si>
    <t>BATIMENT 0726 EFR</t>
  </si>
  <si>
    <t>BATIMENT ECUME 0506</t>
  </si>
  <si>
    <t>BATIMENT FERRAL 0424</t>
  </si>
  <si>
    <t>CENTRE NAUTIQUE</t>
  </si>
  <si>
    <t>RESTAURANT KERSAUDY</t>
  </si>
  <si>
    <t>QUANTITÉ</t>
  </si>
  <si>
    <t>ZONE GÉOGRAPHIQUE</t>
  </si>
  <si>
    <t>EMPLACEMENT SUR LE SITE</t>
  </si>
  <si>
    <t>PRÉCISIONS SUR L'EMPLACEMENT</t>
  </si>
  <si>
    <t>NATURE DE DÉCHETS</t>
  </si>
  <si>
    <t xml:space="preserve">APPARTENANCE DU CONTENEUR </t>
  </si>
  <si>
    <t>BAN LANVÉOC</t>
  </si>
  <si>
    <t>îLE LONGUE</t>
  </si>
  <si>
    <t>Z1 : BREST MÉTROPÔLE</t>
  </si>
  <si>
    <t xml:space="preserve">Z1 : BREST MÉTROPÔLE </t>
  </si>
  <si>
    <t>Z3 : PRESQU'îLE DE CROZON</t>
  </si>
  <si>
    <t>Z4 : LANDIVISIAU</t>
  </si>
  <si>
    <t>Z5 : LORIENT</t>
  </si>
  <si>
    <t>BAN LANN BIHOUÉ</t>
  </si>
  <si>
    <t>ÉCOLE NAVALE LANVÉOC</t>
  </si>
  <si>
    <t>HIA (Hôpital d'Instruction des Armées Clermont-Tonnerre)</t>
  </si>
  <si>
    <t>BASEFUSCO (BFC)</t>
  </si>
  <si>
    <t>DQF (Déchetterie Quai des flotilles)</t>
  </si>
  <si>
    <t>CPA (Centre de production alimentaire) MESDOUN</t>
  </si>
  <si>
    <t>DEMa (Dépôt essences Marine)</t>
  </si>
  <si>
    <t>LASEM (Laboratoire d'Analyses de Surveillance et d'Expertise de la Marine)</t>
  </si>
  <si>
    <t>SERVICE LOGISTIQUE DE LA MARINE</t>
  </si>
  <si>
    <t>BASE NAVALE DE BREST</t>
  </si>
  <si>
    <t>Grand récipient vrac (GRV) 1000 L</t>
  </si>
  <si>
    <t xml:space="preserve">Liquide de refroidissement </t>
  </si>
  <si>
    <t xml:space="preserve">Sable de décapage         </t>
  </si>
  <si>
    <t xml:space="preserve">Produits d'entretien ménagers            </t>
  </si>
  <si>
    <t xml:space="preserve">Produits de laboratoire      </t>
  </si>
  <si>
    <t>Benne 15 M3 toit coulissant</t>
  </si>
  <si>
    <t>Lieux</t>
  </si>
  <si>
    <t>128ème ant.médicale Châteaulin</t>
  </si>
  <si>
    <t>129ème ant.médicale Lanvéoc</t>
  </si>
  <si>
    <t>130ème ant.médicale Landivisiau</t>
  </si>
  <si>
    <t>16ème centre médical des armées de Brest</t>
  </si>
  <si>
    <t>188ème Ant.médicale Brest Saint Pierre</t>
  </si>
  <si>
    <t>31ème Groupe Vétérinaire de Brest</t>
  </si>
  <si>
    <t>Ant.médicale de l'Ile Longue Crozon</t>
  </si>
  <si>
    <t>Marin pompiers Ile Longue</t>
  </si>
  <si>
    <t>Déchetterie quai des Flotilles Brest Base Navale</t>
  </si>
  <si>
    <t>Lasem Brest Base Navale</t>
  </si>
  <si>
    <t>125ème ant.médicale Queven</t>
  </si>
  <si>
    <t>190ème Ant.médicale Morbihan</t>
  </si>
  <si>
    <t>7ème ant.médicale spécialisée Lanester</t>
  </si>
  <si>
    <t xml:space="preserve">Saint Anne du Portzic </t>
  </si>
  <si>
    <t xml:space="preserve">Déchets infectieux </t>
  </si>
  <si>
    <t>Médicaments</t>
  </si>
  <si>
    <t>De 06 2023 à 05 2024</t>
  </si>
  <si>
    <t>De 06 2022 à 05 2023</t>
  </si>
  <si>
    <t>De 06 2021 à 05 2022</t>
  </si>
  <si>
    <t xml:space="preserve">BATIMENT 0505 </t>
  </si>
  <si>
    <t>GARAGE ATELIER MOTEUR</t>
  </si>
  <si>
    <t>GARAGE PARTIE PL</t>
  </si>
  <si>
    <t xml:space="preserve">ATELIER </t>
  </si>
  <si>
    <t>MOTEUR</t>
  </si>
  <si>
    <t>SALOU ESID</t>
  </si>
  <si>
    <t xml:space="preserve">BAN LANVÉOC </t>
  </si>
  <si>
    <t xml:space="preserve">BAN LANDIVISIAU </t>
  </si>
  <si>
    <t>Parc (PMHS)</t>
  </si>
  <si>
    <t>BATIMENT 0506 STATION de GRAISSAGE</t>
  </si>
  <si>
    <t>IRENAV</t>
  </si>
  <si>
    <t>BF</t>
  </si>
  <si>
    <t xml:space="preserve">MARINS POMPIERS </t>
  </si>
  <si>
    <t>AÉROSOLS</t>
  </si>
  <si>
    <t>BASES</t>
  </si>
  <si>
    <t>ÉMULSEURS</t>
  </si>
  <si>
    <t>HYDROCARBURES POLLUÉS</t>
  </si>
  <si>
    <t>PILES USAGÉES</t>
  </si>
  <si>
    <t>SOLIDES MINÉRAUX</t>
  </si>
  <si>
    <t>OPÉRATEUR ÉCONOMIQUE TITULAIRE DU MARCHÉ ACTUEL</t>
  </si>
  <si>
    <t xml:space="preserve">Piles usagées </t>
  </si>
  <si>
    <t xml:space="preserve">Poudre d'extincteur </t>
  </si>
  <si>
    <t xml:space="preserve">Pots de peinture non chlorés            </t>
  </si>
  <si>
    <t>Type de contenants de déchets d’activité de soin à risque infectieux (DASRI)</t>
  </si>
  <si>
    <t>Fût 60L</t>
  </si>
  <si>
    <t>Fût 50L</t>
  </si>
  <si>
    <t>Z1</t>
  </si>
  <si>
    <t>Z3</t>
  </si>
  <si>
    <t>Z4</t>
  </si>
  <si>
    <t>Z5</t>
  </si>
  <si>
    <t>Boite à aiguilles (BAA) 0,6L</t>
  </si>
  <si>
    <t>Boite à aiguilles (BAA) 1,8L</t>
  </si>
  <si>
    <t>Boite à aiguilles (BAA) 10L</t>
  </si>
  <si>
    <t>Boite à aiguilles (BAA) 5L</t>
  </si>
  <si>
    <t xml:space="preserve"> Carton 50L</t>
  </si>
  <si>
    <t xml:space="preserve">Émulseurs    </t>
  </si>
  <si>
    <t xml:space="preserve">Sous total : </t>
  </si>
  <si>
    <t xml:space="preserve">Total général : </t>
  </si>
  <si>
    <t>Nature du DASRI</t>
  </si>
  <si>
    <t xml:space="preserve"> Carton 25L</t>
  </si>
  <si>
    <t>Fût 10L</t>
  </si>
  <si>
    <t>Carton 25L</t>
  </si>
  <si>
    <t>Carton 50L</t>
  </si>
  <si>
    <t xml:space="preserve">Filtres usagés 
(Filtres à huile et à gazole)                  </t>
  </si>
  <si>
    <t xml:space="preserve">Solvants non chlorés 
(en boue)       </t>
  </si>
  <si>
    <t>Liquides organiques</t>
  </si>
  <si>
    <t>SITE DU PRODUCTEUR DE DÉCHETS</t>
  </si>
  <si>
    <t>NOM DU PRODUCTEUR DE DÉCHETS</t>
  </si>
  <si>
    <t>DÉCHETS AMIANTÉS</t>
  </si>
  <si>
    <t>CHAUX SODÉE</t>
  </si>
  <si>
    <t>EAUX SOUILLÉES</t>
  </si>
  <si>
    <t xml:space="preserve">Container amiante 10 M3  </t>
  </si>
  <si>
    <t>MIS À DISPOSITION PAR L'OPÉRATEUR ÉCONOMIQUE, TITULAIRE DU MARCHÉ ACTUEL</t>
  </si>
  <si>
    <t>Type de contenants de déchets dangereux (DD)</t>
  </si>
  <si>
    <r>
      <t xml:space="preserve">Inventaire des contenants des déchets dangereux (DD) de la BdD BSL
</t>
    </r>
    <r>
      <rPr>
        <sz val="14"/>
        <rFont val="Marianne"/>
        <family val="3"/>
      </rPr>
      <t>(hors contenants DASRI)</t>
    </r>
  </si>
  <si>
    <t>APPARTENANCE MINISTÈRE DES ARMÉES (MINARM)</t>
  </si>
  <si>
    <t>Localisation actuelle des contenants déchets dangereux (DD) de la BdD BSL</t>
  </si>
  <si>
    <t>Fût 220 L ouverture totale (OT)</t>
  </si>
  <si>
    <t>06 02 05*</t>
  </si>
  <si>
    <t xml:space="preserve">Liquides organiques </t>
  </si>
  <si>
    <t xml:space="preserve">Solides minéraux
(Carbonate de sodium, résines cationique, poudre d'oxyde de magnésium, etc.)                              </t>
  </si>
  <si>
    <t>GSCA (Groupe de Soutien et de Commandement des Armées)</t>
  </si>
  <si>
    <t>GPD (Groupe de plongeurs-démineurs)</t>
  </si>
  <si>
    <t>DGA Techniques navales</t>
  </si>
  <si>
    <t>SMP (services moyens portuaires)</t>
  </si>
  <si>
    <t>Caisse palette 1 M3</t>
  </si>
  <si>
    <t>MESDOUN</t>
  </si>
  <si>
    <t>Caisses palettes 1 M3</t>
  </si>
  <si>
    <t>Container Amiante 10 M3</t>
  </si>
  <si>
    <t xml:space="preserve">Fût 220 L à bonde (AB) </t>
  </si>
  <si>
    <t>Ampoules / néons</t>
  </si>
  <si>
    <t>Batteries</t>
  </si>
  <si>
    <t>Cartouches masques (à gaz)</t>
  </si>
  <si>
    <t>08 01 19*</t>
  </si>
  <si>
    <t>15 01 10*</t>
  </si>
  <si>
    <t>20 01 33*</t>
  </si>
  <si>
    <t>12 01 16*</t>
  </si>
  <si>
    <t>Solvants non chlorés (en boue et liquide)</t>
  </si>
  <si>
    <t>TOTAL</t>
  </si>
  <si>
    <t>DÉCHETS DANGEREUX (DD)
CONDITIONNÉS</t>
  </si>
  <si>
    <t xml:space="preserve">Cartouches masques (à gaz)           </t>
  </si>
  <si>
    <t xml:space="preserve">Emballages souillés 
(vides, y compris chiffons souillés)                            </t>
  </si>
  <si>
    <t xml:space="preserve">Ampoules / néons </t>
  </si>
  <si>
    <t>Eaux souillées hydrocarburées</t>
  </si>
  <si>
    <t xml:space="preserve">Solvants non chlorés </t>
  </si>
  <si>
    <t>NB : déchets amiantés reçus mais non traités sur la période considérée</t>
  </si>
  <si>
    <t>SELON BESOIN</t>
  </si>
  <si>
    <t>AMAE</t>
  </si>
  <si>
    <t>APPARTIENT AU MINARM</t>
  </si>
  <si>
    <t>ATELIER CHAUDRONNERIE</t>
  </si>
  <si>
    <t>ATELIER COMPOSITE</t>
  </si>
  <si>
    <t>ATELIER DECAPAGE</t>
  </si>
  <si>
    <t>ATELIER PLASTIQUE</t>
  </si>
  <si>
    <t>FLEXIBLES HYDRAULIQUES</t>
  </si>
  <si>
    <t>Bac  900 L</t>
  </si>
  <si>
    <t xml:space="preserve">PRODUITS DE LABORATOIRE </t>
  </si>
  <si>
    <t>SOLVANTS NON CHLORÉS
(EN BOUE)</t>
  </si>
  <si>
    <t>PRODUITS D'ENTRETIEN MENAGERS</t>
  </si>
  <si>
    <t>LIQUIDE DE REFROIDISSEMENT</t>
  </si>
  <si>
    <t>22S</t>
  </si>
  <si>
    <t>ANTENNE PQC</t>
  </si>
  <si>
    <t>BAT BOUGAINVILLE</t>
  </si>
  <si>
    <t>FLOTTILLE 33F</t>
  </si>
  <si>
    <t>HANGAR 133</t>
  </si>
  <si>
    <t>QS</t>
  </si>
  <si>
    <t>RESTAURANT BEARN</t>
  </si>
  <si>
    <t>BAT 0014</t>
  </si>
  <si>
    <t>BAT 0094</t>
  </si>
  <si>
    <t>BAT 0298</t>
  </si>
  <si>
    <t>BAT 0299</t>
  </si>
  <si>
    <t>BAT 0355</t>
  </si>
  <si>
    <t>BAT 0383</t>
  </si>
  <si>
    <t>AIA BAT A8</t>
  </si>
  <si>
    <t>ATELIER MATMON</t>
  </si>
  <si>
    <t>FLOTILLE 28F</t>
  </si>
  <si>
    <t>FLOTTILLE 4F</t>
  </si>
  <si>
    <t>H1</t>
  </si>
  <si>
    <t>H13</t>
  </si>
  <si>
    <t>²</t>
  </si>
  <si>
    <t>Bac 900L</t>
  </si>
  <si>
    <t xml:space="preserve">Cuve Enterrée MINARM </t>
  </si>
  <si>
    <t xml:space="preserve">Cuve aérienne MINARM </t>
  </si>
  <si>
    <t xml:space="preserve">Produits de laboratoire </t>
  </si>
  <si>
    <t>Emballages et chiffons souillés</t>
  </si>
  <si>
    <t>EMBALLAGES ET CHIFFONS SOUILLÉS</t>
  </si>
  <si>
    <t>Sables de décapage</t>
  </si>
  <si>
    <t>SABLES DE DECAPAGE</t>
  </si>
  <si>
    <t>FILTRES USAGÉS</t>
  </si>
  <si>
    <t>Huiles non alimentaires</t>
  </si>
  <si>
    <t>POTS DE PEINTURE NON CHLORÉS</t>
  </si>
  <si>
    <t>Benne 15 m3 toIt coulissant</t>
  </si>
  <si>
    <t>DÉCHETS DANGEREUX (DD)
LIQUIDES (pompage)</t>
  </si>
  <si>
    <t>Conditionnés</t>
  </si>
  <si>
    <t xml:space="preserve"> Liquides (pompage)</t>
  </si>
  <si>
    <t>SOMMAIRE</t>
  </si>
  <si>
    <t>ATELIER INDUSTRIEL DE L'AÉRONAUTIQUE</t>
  </si>
  <si>
    <t>CARBURANTS USAGÉS</t>
  </si>
  <si>
    <t>EAUX SOUILLÉES HYDROCARBURÉES</t>
  </si>
  <si>
    <t xml:space="preserve"> AMPOULES / NÉONS </t>
  </si>
  <si>
    <t>CARTOUCHES MASQUES 
(À GAZ)</t>
  </si>
  <si>
    <t>Cuve aérienne</t>
  </si>
  <si>
    <t>Cuve enterrée</t>
  </si>
  <si>
    <t>Fût de 220L à bonde (AB)</t>
  </si>
  <si>
    <t>Fût de 220L ouverture totale (OT)</t>
  </si>
  <si>
    <t>FER + DGA Techniques navales</t>
  </si>
  <si>
    <t xml:space="preserve">Huiles non alimentaires   </t>
  </si>
  <si>
    <t xml:space="preserve">DIRISI </t>
  </si>
  <si>
    <t>ESID</t>
  </si>
  <si>
    <t>ATELIER MESDOUN</t>
  </si>
  <si>
    <t xml:space="preserve"> BATIMENT FER</t>
  </si>
  <si>
    <t>EPMu BRETAGNE</t>
  </si>
  <si>
    <t>PYROTECHNIE SAINT NICOLAS</t>
  </si>
  <si>
    <t>POINT PROPRETÉ</t>
  </si>
  <si>
    <t>GSC (Groupement de soutien commissariat de Brest)</t>
  </si>
  <si>
    <t>Liste des principaux déchets dangereux (DD) de la la base de défense Brest-Lorient (BdD BSL).</t>
  </si>
  <si>
    <t>Tonnage des déchets dangereux (DD) de la BdD BSL sur les trois (3) dernières années.</t>
  </si>
  <si>
    <t>Tonnage des déchets dangereux (DD) 2023 de la BdD BSL toutes zones géographiques, y compris les zones de regroupement.</t>
  </si>
  <si>
    <t>Localisation actuelle des contenants (DD) hors DASRI de la BdD BSL.</t>
  </si>
  <si>
    <t>Inventaire des contenants des déchets dangereux (DD) de la BdD BSL.</t>
  </si>
  <si>
    <t>Fréquence des collectes des DASRI sur la BdD BSL.</t>
  </si>
  <si>
    <t>De 06 2024 à 05 2025</t>
  </si>
  <si>
    <t xml:space="preserve"> Tonnage de l'ensemble des déchets de la BdD BSL sur les quatre (4) dernières années</t>
  </si>
  <si>
    <t>Tonnage des déchets dangereux (DD) de la BdD BSL toutes zones géographiques, y compris les zones de regroupement 
de mai 2024 à juin 2025</t>
  </si>
  <si>
    <t>06 2024</t>
  </si>
  <si>
    <t>07 2024</t>
  </si>
  <si>
    <t xml:space="preserve">08 2024 </t>
  </si>
  <si>
    <t>09 2024</t>
  </si>
  <si>
    <t>10 204</t>
  </si>
  <si>
    <t>11 2024</t>
  </si>
  <si>
    <t>12 2024</t>
  </si>
  <si>
    <t>01 2025</t>
  </si>
  <si>
    <t>02 2025</t>
  </si>
  <si>
    <t>03 2025</t>
  </si>
  <si>
    <t>04 2025</t>
  </si>
  <si>
    <t>05 2025</t>
  </si>
  <si>
    <t>Cartouches d'encre imprimantes et photocopieurs</t>
  </si>
  <si>
    <t>Déchets amiantes libres</t>
  </si>
  <si>
    <t>Solvants en boue chlorés</t>
  </si>
  <si>
    <t>Déchets de mercure</t>
  </si>
  <si>
    <t>Flurorescine et cyalumine</t>
  </si>
  <si>
    <t>08 2024</t>
  </si>
  <si>
    <t>10 2024</t>
  </si>
  <si>
    <t xml:space="preserve">Carburants usagés (Kérozène / fuel) </t>
  </si>
  <si>
    <t xml:space="preserve">Eaux souillées (hydrocarburées et Vernis, solvants, eaux lessivielles, eaux cabines peintures) </t>
  </si>
  <si>
    <t>Quantité annuelle de contenants collectés de Juin 2024 à Mai 2025</t>
  </si>
  <si>
    <t>Boite à aiguilles (BAA) 1L</t>
  </si>
  <si>
    <t>Boite à aiguilles (BAA) 25L</t>
  </si>
  <si>
    <t>Boite à aiguilles (BAA) 2L</t>
  </si>
  <si>
    <t>Fréquence annuelle (de juin 2024 à mai 2025) des tournées de collectes 
des déchets d’activité de soin à risque infectieux (DASRI)</t>
  </si>
  <si>
    <t>Nombre de collectes effectuées de Juin 2024 à Mai 2025</t>
  </si>
  <si>
    <t xml:space="preserve">Eaux souillées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</si>
</sst>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#,##0\ _€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4"/>
      <color theme="1"/>
      <name val="Marianne"/>
      <family val="3"/>
    </font>
    <font>
      <b/>
      <sz val="11"/>
      <color theme="1"/>
      <name val="Marianne"/>
      <family val="3"/>
    </font>
    <font>
      <b/>
      <sz val="14"/>
      <color theme="1"/>
      <name val="Marianne"/>
      <family val="3"/>
    </font>
    <font>
      <b/>
      <sz val="12"/>
      <color theme="1"/>
      <name val="Marianne"/>
      <family val="3"/>
    </font>
    <font>
      <sz val="11"/>
      <color rgb="FFFF0000"/>
      <name val="Marianne"/>
      <family val="3"/>
    </font>
    <font>
      <i/>
      <sz val="12"/>
      <color theme="1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Marianne"/>
      <family val="3"/>
    </font>
    <font>
      <sz val="13"/>
      <name val="Marianne"/>
      <family val="3"/>
    </font>
    <font>
      <b/>
      <sz val="13"/>
      <name val="Marianne"/>
      <family val="3"/>
    </font>
    <font>
      <u/>
      <sz val="11"/>
      <color rgb="FFFF0000"/>
      <name val="Marianne"/>
      <family val="3"/>
    </font>
    <font>
      <sz val="14"/>
      <name val="Marianne"/>
      <family val="3"/>
    </font>
    <font>
      <b/>
      <sz val="12"/>
      <name val="Marianne"/>
      <family val="3"/>
    </font>
    <font>
      <b/>
      <sz val="11"/>
      <name val="Marianne"/>
      <family val="3"/>
    </font>
    <font>
      <u/>
      <sz val="11"/>
      <color rgb="FFFF0000"/>
      <name val="Calibri"/>
      <family val="2"/>
      <scheme val="minor"/>
    </font>
    <font>
      <sz val="5"/>
      <color theme="1"/>
      <name val="Marianne"/>
      <family val="3"/>
    </font>
    <font>
      <sz val="5"/>
      <name val="Marianne"/>
      <family val="3"/>
    </font>
    <font>
      <u/>
      <sz val="5"/>
      <color rgb="FFFF0000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b/>
      <sz val="10"/>
      <name val="Marianne"/>
      <family val="3"/>
    </font>
    <font>
      <sz val="11"/>
      <color rgb="FF000000"/>
      <name val="Marianne"/>
      <family val="3"/>
    </font>
    <font>
      <b/>
      <sz val="11"/>
      <color theme="2"/>
      <name val="Marianne"/>
      <family val="3"/>
    </font>
    <font>
      <sz val="10"/>
      <name val="Marianne"/>
      <family val="3"/>
    </font>
    <font>
      <sz val="10"/>
      <color rgb="FF000000"/>
      <name val="Marianne"/>
      <family val="3"/>
    </font>
    <font>
      <sz val="10"/>
      <name val="Marianne"/>
      <family val="3"/>
    </font>
    <font>
      <sz val="10"/>
      <color rgb="FFFF0000"/>
      <name val="Marianne"/>
      <family val="3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6"/>
        </stop>
      </gradientFill>
    </fill>
    <fill>
      <gradientFill type="path" left="0.5" right="0.5" top="0.5" bottom="0.5">
        <stop position="0">
          <color theme="0"/>
        </stop>
        <stop position="1">
          <color theme="7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5"/>
        </stop>
      </gradientFill>
    </fill>
    <fill>
      <patternFill patternType="mediumGray">
        <fgColor auto="1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50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0" fontId="12" fillId="2" borderId="0" xfId="0" applyFont="1" applyFill="1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49" fontId="8" fillId="5" borderId="29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0" borderId="0" xfId="0" applyFont="1"/>
    <xf numFmtId="0" fontId="13" fillId="2" borderId="0" xfId="0" applyFont="1" applyFill="1"/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5" fillId="2" borderId="0" xfId="3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9" fillId="2" borderId="0" xfId="3" applyFont="1" applyFill="1" applyAlignment="1">
      <alignment horizontal="center" vertical="center" wrapText="1"/>
    </xf>
    <xf numFmtId="0" fontId="20" fillId="2" borderId="0" xfId="0" applyFont="1" applyFill="1"/>
    <xf numFmtId="0" fontId="21" fillId="2" borderId="0" xfId="0" applyFont="1" applyFill="1"/>
    <xf numFmtId="0" fontId="22" fillId="2" borderId="0" xfId="3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/>
    </xf>
    <xf numFmtId="164" fontId="2" fillId="4" borderId="3" xfId="2" applyNumberFormat="1" applyFont="1" applyFill="1" applyBorder="1" applyAlignment="1">
      <alignment horizontal="center" vertical="center" wrapText="1"/>
    </xf>
    <xf numFmtId="164" fontId="2" fillId="4" borderId="29" xfId="2" applyNumberFormat="1" applyFont="1" applyFill="1" applyBorder="1" applyAlignment="1">
      <alignment horizontal="center" vertical="center" wrapText="1"/>
    </xf>
    <xf numFmtId="164" fontId="2" fillId="4" borderId="27" xfId="2" applyNumberFormat="1" applyFont="1" applyFill="1" applyBorder="1" applyAlignment="1">
      <alignment horizontal="center" vertical="center" wrapText="1"/>
    </xf>
    <xf numFmtId="164" fontId="2" fillId="4" borderId="28" xfId="2" applyNumberFormat="1" applyFont="1" applyFill="1" applyBorder="1" applyAlignment="1">
      <alignment horizontal="center" vertical="center" wrapText="1"/>
    </xf>
    <xf numFmtId="164" fontId="2" fillId="4" borderId="37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49" fontId="8" fillId="5" borderId="27" xfId="0" applyNumberFormat="1" applyFont="1" applyFill="1" applyBorder="1" applyAlignment="1">
      <alignment horizontal="center" vertical="center"/>
    </xf>
    <xf numFmtId="49" fontId="8" fillId="5" borderId="28" xfId="0" applyNumberFormat="1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24" fillId="9" borderId="8" xfId="0" applyFont="1" applyFill="1" applyBorder="1" applyAlignment="1">
      <alignment horizontal="center" vertical="center" wrapText="1"/>
    </xf>
    <xf numFmtId="0" fontId="24" fillId="9" borderId="25" xfId="0" applyFont="1" applyFill="1" applyBorder="1" applyAlignment="1">
      <alignment horizontal="center" vertical="center" wrapText="1"/>
    </xf>
    <xf numFmtId="0" fontId="24" fillId="9" borderId="9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7" fontId="7" fillId="0" borderId="0" xfId="0" applyNumberFormat="1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25" fillId="9" borderId="2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 indent="5"/>
    </xf>
    <xf numFmtId="0" fontId="2" fillId="2" borderId="0" xfId="0" applyFont="1" applyFill="1" applyBorder="1" applyAlignment="1">
      <alignment horizontal="center" vertical="center"/>
    </xf>
    <xf numFmtId="17" fontId="7" fillId="2" borderId="0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65" fontId="2" fillId="4" borderId="2" xfId="2" applyNumberFormat="1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3" fontId="2" fillId="0" borderId="11" xfId="1" applyFont="1" applyBorder="1" applyAlignment="1">
      <alignment horizontal="right" vertical="center"/>
    </xf>
    <xf numFmtId="43" fontId="2" fillId="0" borderId="10" xfId="1" applyFont="1" applyBorder="1" applyAlignment="1">
      <alignment horizontal="right" vertical="center"/>
    </xf>
    <xf numFmtId="164" fontId="2" fillId="4" borderId="2" xfId="2" applyNumberFormat="1" applyFont="1" applyFill="1" applyBorder="1" applyAlignment="1">
      <alignment horizontal="center" vertical="center" wrapText="1"/>
    </xf>
    <xf numFmtId="164" fontId="4" fillId="4" borderId="15" xfId="2" applyNumberFormat="1" applyFont="1" applyFill="1" applyBorder="1" applyAlignment="1">
      <alignment horizontal="right" vertical="center" wrapText="1"/>
    </xf>
    <xf numFmtId="0" fontId="23" fillId="0" borderId="0" xfId="0" applyFont="1"/>
    <xf numFmtId="0" fontId="23" fillId="2" borderId="0" xfId="0" applyFont="1" applyFill="1"/>
    <xf numFmtId="0" fontId="23" fillId="2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3" fillId="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2" borderId="0" xfId="0" applyFont="1" applyFill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164" fontId="2" fillId="12" borderId="0" xfId="2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164" fontId="2" fillId="12" borderId="14" xfId="2" applyNumberFormat="1" applyFont="1" applyFill="1" applyBorder="1" applyAlignment="1">
      <alignment horizontal="center" vertical="center" wrapText="1"/>
    </xf>
    <xf numFmtId="164" fontId="2" fillId="12" borderId="34" xfId="2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2" fontId="2" fillId="10" borderId="2" xfId="0" applyNumberFormat="1" applyFont="1" applyFill="1" applyBorder="1" applyAlignment="1">
      <alignment horizontal="center" vertical="center"/>
    </xf>
    <xf numFmtId="0" fontId="28" fillId="13" borderId="1" xfId="0" applyFont="1" applyFill="1" applyBorder="1" applyAlignment="1">
      <alignment horizontal="center" vertical="center"/>
    </xf>
    <xf numFmtId="0" fontId="28" fillId="13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8" fillId="13" borderId="1" xfId="0" applyFont="1" applyFill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0" borderId="1" xfId="0" applyFont="1" applyBorder="1"/>
    <xf numFmtId="0" fontId="0" fillId="2" borderId="1" xfId="0" applyFill="1" applyBorder="1"/>
    <xf numFmtId="0" fontId="0" fillId="0" borderId="1" xfId="0" applyBorder="1"/>
    <xf numFmtId="0" fontId="2" fillId="2" borderId="23" xfId="0" applyFont="1" applyFill="1" applyBorder="1" applyAlignment="1">
      <alignment vertical="center"/>
    </xf>
    <xf numFmtId="0" fontId="2" fillId="0" borderId="23" xfId="0" applyFont="1" applyBorder="1"/>
    <xf numFmtId="0" fontId="2" fillId="2" borderId="0" xfId="0" applyFont="1" applyFill="1" applyBorder="1" applyAlignment="1">
      <alignment vertical="center"/>
    </xf>
    <xf numFmtId="0" fontId="0" fillId="2" borderId="23" xfId="0" applyFill="1" applyBorder="1"/>
    <xf numFmtId="0" fontId="0" fillId="0" borderId="20" xfId="0" applyBorder="1"/>
    <xf numFmtId="0" fontId="0" fillId="2" borderId="0" xfId="0" applyFill="1" applyBorder="1"/>
    <xf numFmtId="0" fontId="0" fillId="0" borderId="24" xfId="0" applyBorder="1"/>
    <xf numFmtId="0" fontId="0" fillId="0" borderId="10" xfId="0" applyBorder="1"/>
    <xf numFmtId="0" fontId="0" fillId="2" borderId="39" xfId="0" applyFill="1" applyBorder="1"/>
    <xf numFmtId="0" fontId="24" fillId="2" borderId="7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2" fontId="2" fillId="2" borderId="19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2" fillId="4" borderId="8" xfId="2" applyNumberFormat="1" applyFont="1" applyFill="1" applyBorder="1" applyAlignment="1">
      <alignment horizontal="center" vertical="center" wrapText="1"/>
    </xf>
    <xf numFmtId="164" fontId="2" fillId="4" borderId="9" xfId="2" applyNumberFormat="1" applyFont="1" applyFill="1" applyBorder="1" applyAlignment="1">
      <alignment horizontal="center" vertical="center" wrapText="1"/>
    </xf>
    <xf numFmtId="43" fontId="2" fillId="0" borderId="8" xfId="1" applyFont="1" applyBorder="1" applyAlignment="1">
      <alignment horizontal="right" vertical="center"/>
    </xf>
    <xf numFmtId="43" fontId="2" fillId="0" borderId="8" xfId="1" applyFont="1" applyFill="1" applyBorder="1" applyAlignment="1">
      <alignment horizontal="right" vertical="center"/>
    </xf>
    <xf numFmtId="43" fontId="2" fillId="0" borderId="26" xfId="1" applyFont="1" applyBorder="1" applyAlignment="1">
      <alignment horizontal="right" vertical="center"/>
    </xf>
    <xf numFmtId="43" fontId="2" fillId="0" borderId="26" xfId="1" applyFont="1" applyFill="1" applyBorder="1" applyAlignment="1">
      <alignment horizontal="right" vertical="center"/>
    </xf>
    <xf numFmtId="164" fontId="4" fillId="4" borderId="2" xfId="2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5" xfId="0" quotePrefix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0" fontId="0" fillId="2" borderId="20" xfId="0" applyFill="1" applyBorder="1"/>
    <xf numFmtId="0" fontId="6" fillId="5" borderId="41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 vertical="center" wrapText="1"/>
    </xf>
    <xf numFmtId="0" fontId="17" fillId="3" borderId="4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8" fillId="14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28" fillId="0" borderId="23" xfId="0" applyFont="1" applyBorder="1" applyAlignment="1">
      <alignment horizontal="center" vertical="center"/>
    </xf>
    <xf numFmtId="0" fontId="28" fillId="13" borderId="23" xfId="0" applyFont="1" applyFill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28" fillId="13" borderId="45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0" xfId="0" applyFont="1" applyBorder="1" applyAlignment="1">
      <alignment vertical="center"/>
    </xf>
    <xf numFmtId="0" fontId="25" fillId="0" borderId="46" xfId="0" applyFont="1" applyBorder="1" applyAlignment="1">
      <alignment horizontal="center" vertical="center"/>
    </xf>
    <xf numFmtId="0" fontId="28" fillId="13" borderId="24" xfId="0" applyFont="1" applyFill="1" applyBorder="1" applyAlignment="1">
      <alignment horizontal="center" vertical="center"/>
    </xf>
    <xf numFmtId="0" fontId="28" fillId="13" borderId="10" xfId="0" applyFont="1" applyFill="1" applyBorder="1" applyAlignment="1">
      <alignment horizontal="center" vertical="center"/>
    </xf>
    <xf numFmtId="0" fontId="28" fillId="13" borderId="10" xfId="0" applyFont="1" applyFill="1" applyBorder="1" applyAlignment="1">
      <alignment horizontal="center"/>
    </xf>
    <xf numFmtId="0" fontId="28" fillId="13" borderId="47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 wrapText="1"/>
    </xf>
    <xf numFmtId="0" fontId="28" fillId="14" borderId="45" xfId="0" applyFont="1" applyFill="1" applyBorder="1" applyAlignment="1">
      <alignment horizontal="center" vertical="center"/>
    </xf>
    <xf numFmtId="0" fontId="28" fillId="14" borderId="23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8" fillId="14" borderId="1" xfId="0" applyFont="1" applyFill="1" applyBorder="1" applyAlignment="1">
      <alignment horizontal="center"/>
    </xf>
    <xf numFmtId="0" fontId="29" fillId="14" borderId="1" xfId="0" applyFont="1" applyFill="1" applyBorder="1" applyAlignment="1">
      <alignment horizontal="center" vertical="center"/>
    </xf>
    <xf numFmtId="0" fontId="23" fillId="14" borderId="0" xfId="0" applyFont="1" applyFill="1"/>
    <xf numFmtId="0" fontId="28" fillId="14" borderId="1" xfId="0" applyFont="1" applyFill="1" applyBorder="1" applyAlignment="1">
      <alignment horizontal="center" wrapText="1"/>
    </xf>
    <xf numFmtId="0" fontId="28" fillId="14" borderId="24" xfId="0" applyFont="1" applyFill="1" applyBorder="1" applyAlignment="1">
      <alignment horizontal="center" vertical="center"/>
    </xf>
    <xf numFmtId="0" fontId="28" fillId="14" borderId="10" xfId="0" applyFont="1" applyFill="1" applyBorder="1" applyAlignment="1">
      <alignment horizontal="center" vertical="center"/>
    </xf>
    <xf numFmtId="0" fontId="28" fillId="14" borderId="10" xfId="0" applyFont="1" applyFill="1" applyBorder="1" applyAlignment="1">
      <alignment horizontal="center"/>
    </xf>
    <xf numFmtId="0" fontId="30" fillId="13" borderId="1" xfId="0" applyFont="1" applyFill="1" applyBorder="1" applyAlignment="1">
      <alignment horizontal="center" vertical="center"/>
    </xf>
    <xf numFmtId="0" fontId="30" fillId="13" borderId="1" xfId="0" applyFont="1" applyFill="1" applyBorder="1" applyAlignment="1">
      <alignment horizontal="center"/>
    </xf>
    <xf numFmtId="0" fontId="30" fillId="13" borderId="45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14" borderId="1" xfId="0" applyFont="1" applyFill="1" applyBorder="1" applyAlignment="1">
      <alignment horizontal="center" vertical="center"/>
    </xf>
    <xf numFmtId="0" fontId="31" fillId="13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2" fontId="2" fillId="2" borderId="0" xfId="0" applyNumberFormat="1" applyFont="1" applyFill="1" applyBorder="1"/>
    <xf numFmtId="0" fontId="0" fillId="0" borderId="1" xfId="0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32" fillId="0" borderId="45" xfId="0" applyFont="1" applyBorder="1" applyAlignment="1">
      <alignment horizontal="center" vertical="center"/>
    </xf>
    <xf numFmtId="0" fontId="0" fillId="0" borderId="1" xfId="2" applyNumberFormat="1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6" fillId="2" borderId="9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" fontId="12" fillId="2" borderId="25" xfId="0" applyNumberFormat="1" applyFont="1" applyFill="1" applyBorder="1" applyAlignment="1">
      <alignment horizontal="center" vertical="center"/>
    </xf>
    <xf numFmtId="0" fontId="0" fillId="0" borderId="0" xfId="0" applyBorder="1"/>
    <xf numFmtId="0" fontId="12" fillId="0" borderId="3" xfId="0" applyFont="1" applyBorder="1" applyAlignment="1">
      <alignment horizontal="center" vertical="center"/>
    </xf>
    <xf numFmtId="1" fontId="12" fillId="2" borderId="8" xfId="0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9" fontId="12" fillId="2" borderId="16" xfId="3" applyNumberFormat="1" applyFont="1" applyFill="1" applyBorder="1" applyAlignment="1">
      <alignment horizontal="center" vertical="center" wrapText="1"/>
    </xf>
    <xf numFmtId="49" fontId="12" fillId="2" borderId="0" xfId="3" applyNumberFormat="1" applyFont="1" applyFill="1" applyBorder="1" applyAlignment="1">
      <alignment horizontal="center" vertical="center" wrapText="1"/>
    </xf>
    <xf numFmtId="49" fontId="12" fillId="2" borderId="30" xfId="3" applyNumberFormat="1" applyFont="1" applyFill="1" applyBorder="1" applyAlignment="1">
      <alignment horizontal="center" vertical="center" wrapText="1"/>
    </xf>
    <xf numFmtId="49" fontId="12" fillId="2" borderId="21" xfId="3" applyNumberFormat="1" applyFont="1" applyFill="1" applyBorder="1" applyAlignment="1">
      <alignment horizontal="center" vertical="center" wrapText="1"/>
    </xf>
    <xf numFmtId="49" fontId="12" fillId="0" borderId="34" xfId="3" applyNumberFormat="1" applyFont="1" applyBorder="1" applyAlignment="1">
      <alignment horizontal="center" vertical="center" wrapText="1"/>
    </xf>
    <xf numFmtId="49" fontId="12" fillId="0" borderId="32" xfId="3" applyNumberFormat="1" applyFont="1" applyBorder="1" applyAlignment="1">
      <alignment horizontal="center" vertical="center" wrapText="1"/>
    </xf>
    <xf numFmtId="49" fontId="12" fillId="2" borderId="17" xfId="3" applyNumberFormat="1" applyFont="1" applyFill="1" applyBorder="1" applyAlignment="1">
      <alignment horizontal="center" vertical="center" wrapText="1"/>
    </xf>
    <xf numFmtId="49" fontId="12" fillId="2" borderId="33" xfId="3" applyNumberFormat="1" applyFont="1" applyFill="1" applyBorder="1" applyAlignment="1">
      <alignment horizontal="center" vertical="center" wrapText="1"/>
    </xf>
    <xf numFmtId="49" fontId="12" fillId="2" borderId="36" xfId="3" applyNumberFormat="1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14" xfId="0" applyFont="1" applyFill="1" applyBorder="1" applyAlignment="1">
      <alignment horizontal="center" vertical="center" wrapText="1"/>
    </xf>
    <xf numFmtId="0" fontId="18" fillId="7" borderId="1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2" fontId="2" fillId="10" borderId="5" xfId="0" applyNumberFormat="1" applyFont="1" applyFill="1" applyBorder="1" applyAlignment="1">
      <alignment horizontal="center" vertical="center"/>
    </xf>
    <xf numFmtId="2" fontId="2" fillId="10" borderId="6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164" fontId="2" fillId="4" borderId="13" xfId="2" applyNumberFormat="1" applyFont="1" applyFill="1" applyBorder="1" applyAlignment="1">
      <alignment horizontal="right" vertical="center" wrapText="1"/>
    </xf>
    <xf numFmtId="164" fontId="2" fillId="4" borderId="15" xfId="2" applyNumberFormat="1" applyFont="1" applyFill="1" applyBorder="1" applyAlignment="1">
      <alignment horizontal="right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6" fillId="3" borderId="15" xfId="0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4">
    <cellStyle name="Lien hypertexte" xfId="3" builtinId="8"/>
    <cellStyle name="Milliers" xfId="1" builtinId="3"/>
    <cellStyle name="Monétaire" xfId="2" builtinId="4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e de tableau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161925</xdr:rowOff>
    </xdr:from>
    <xdr:to>
      <xdr:col>1</xdr:col>
      <xdr:colOff>161925</xdr:colOff>
      <xdr:row>7</xdr:row>
      <xdr:rowOff>104775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161925"/>
          <a:ext cx="1543050" cy="1466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276225</xdr:colOff>
      <xdr:row>0</xdr:row>
      <xdr:rowOff>142875</xdr:rowOff>
    </xdr:from>
    <xdr:to>
      <xdr:col>2</xdr:col>
      <xdr:colOff>596569</xdr:colOff>
      <xdr:row>5</xdr:row>
      <xdr:rowOff>57151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5" y="142875"/>
          <a:ext cx="1482394" cy="86677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B4:J294" totalsRowShown="0" headerRowDxfId="12" headerRowBorderDxfId="11" tableBorderDxfId="10" totalsRowBorderDxfId="9">
  <autoFilter ref="B4:J294"/>
  <tableColumns count="9">
    <tableColumn id="1" name="ZONE GÉOGRAPHIQUE" dataDxfId="8"/>
    <tableColumn id="2" name="NOM DU PRODUCTEUR DE DÉCHETS" dataDxfId="7"/>
    <tableColumn id="3" name="SITE DU PRODUCTEUR DE DÉCHETS" dataDxfId="6"/>
    <tableColumn id="4" name="EMPLACEMENT SUR LE SITE" dataDxfId="5"/>
    <tableColumn id="5" name="PRÉCISIONS SUR L'EMPLACEMENT" dataDxfId="4"/>
    <tableColumn id="6" name="NATURE DE DÉCHETS" dataDxfId="3"/>
    <tableColumn id="7" name="TYPE DE CONTENEUR" dataDxfId="2"/>
    <tableColumn id="8" name="APPARTENANCE DU CONTENEUR " dataDxfId="1"/>
    <tableColumn id="9" name="QUANTITÉ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24"/>
  <sheetViews>
    <sheetView tabSelected="1" workbookViewId="0"/>
  </sheetViews>
  <sheetFormatPr baseColWidth="10" defaultColWidth="0" defaultRowHeight="15" zeroHeight="1" x14ac:dyDescent="0.25"/>
  <cols>
    <col min="1" max="1" width="6" style="10" customWidth="1"/>
    <col min="2" max="10" width="11.42578125" style="11" customWidth="1"/>
    <col min="11" max="11" width="31.5703125" style="11" customWidth="1"/>
    <col min="12" max="12" width="15.7109375" style="10" customWidth="1"/>
    <col min="13" max="16384" width="11.42578125" style="11" hidden="1"/>
  </cols>
  <sheetData>
    <row r="1" spans="2:12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5"/>
    </row>
    <row r="2" spans="2:12" x14ac:dyDescent="0.25"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2:12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2:12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2:12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2:12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2:12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2:12" x14ac:dyDescent="0.25"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2:12" ht="15.75" thickBot="1" x14ac:dyDescent="0.3">
      <c r="B9" s="10"/>
      <c r="C9" s="10"/>
      <c r="D9" s="10"/>
      <c r="E9" s="10"/>
      <c r="F9" s="10"/>
      <c r="G9" s="6"/>
      <c r="H9" s="10"/>
      <c r="I9" s="10"/>
      <c r="J9" s="10"/>
      <c r="K9" s="10"/>
    </row>
    <row r="10" spans="2:12" s="12" customFormat="1" ht="44.25" customHeight="1" thickBot="1" x14ac:dyDescent="0.3">
      <c r="B10" s="194" t="s">
        <v>65</v>
      </c>
      <c r="C10" s="195"/>
      <c r="D10" s="195"/>
      <c r="E10" s="195"/>
      <c r="F10" s="195"/>
      <c r="G10" s="195"/>
      <c r="H10" s="195"/>
      <c r="I10" s="195"/>
      <c r="J10" s="195"/>
      <c r="K10" s="196"/>
      <c r="L10" s="11"/>
    </row>
    <row r="11" spans="2:12" s="10" customFormat="1" x14ac:dyDescent="0.25"/>
    <row r="12" spans="2:12" s="10" customFormat="1" ht="39" customHeight="1" x14ac:dyDescent="0.25">
      <c r="B12" s="197" t="s">
        <v>0</v>
      </c>
      <c r="C12" s="197"/>
      <c r="D12" s="197"/>
      <c r="E12" s="197"/>
      <c r="F12" s="197"/>
      <c r="G12" s="197"/>
      <c r="H12" s="197"/>
      <c r="I12" s="197"/>
      <c r="J12" s="197"/>
      <c r="K12" s="197"/>
      <c r="L12" s="13"/>
    </row>
    <row r="13" spans="2:12" s="19" customFormat="1" ht="9" thickBot="1" x14ac:dyDescent="0.2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2"/>
    </row>
    <row r="14" spans="2:12" s="10" customFormat="1" ht="24.95" customHeight="1" thickBot="1" x14ac:dyDescent="0.3">
      <c r="B14" s="207" t="s">
        <v>278</v>
      </c>
      <c r="C14" s="208"/>
      <c r="D14" s="208"/>
      <c r="E14" s="208"/>
      <c r="F14" s="208"/>
      <c r="G14" s="208"/>
      <c r="H14" s="208"/>
      <c r="I14" s="208"/>
      <c r="J14" s="208"/>
      <c r="K14" s="209"/>
      <c r="L14" s="13"/>
    </row>
    <row r="15" spans="2:12" s="23" customFormat="1" ht="24.95" customHeight="1" x14ac:dyDescent="0.25">
      <c r="B15" s="201" t="s">
        <v>298</v>
      </c>
      <c r="C15" s="202"/>
      <c r="D15" s="202"/>
      <c r="E15" s="202"/>
      <c r="F15" s="202"/>
      <c r="G15" s="202"/>
      <c r="H15" s="202"/>
      <c r="I15" s="202"/>
      <c r="J15" s="202"/>
      <c r="K15" s="203"/>
      <c r="L15" s="16"/>
    </row>
    <row r="16" spans="2:12" s="23" customFormat="1" ht="24.95" customHeight="1" x14ac:dyDescent="0.25">
      <c r="B16" s="198" t="s">
        <v>299</v>
      </c>
      <c r="C16" s="199"/>
      <c r="D16" s="199"/>
      <c r="E16" s="199"/>
      <c r="F16" s="199"/>
      <c r="G16" s="199"/>
      <c r="H16" s="199"/>
      <c r="I16" s="199"/>
      <c r="J16" s="199"/>
      <c r="K16" s="200"/>
      <c r="L16" s="43"/>
    </row>
    <row r="17" spans="2:12" s="23" customFormat="1" ht="24.95" customHeight="1" x14ac:dyDescent="0.25">
      <c r="B17" s="198" t="s">
        <v>300</v>
      </c>
      <c r="C17" s="199"/>
      <c r="D17" s="199"/>
      <c r="E17" s="199"/>
      <c r="F17" s="199"/>
      <c r="G17" s="199"/>
      <c r="H17" s="199"/>
      <c r="I17" s="199"/>
      <c r="J17" s="199"/>
      <c r="K17" s="200"/>
    </row>
    <row r="18" spans="2:12" s="23" customFormat="1" ht="24.95" customHeight="1" x14ac:dyDescent="0.25">
      <c r="B18" s="198" t="s">
        <v>301</v>
      </c>
      <c r="C18" s="199"/>
      <c r="D18" s="199"/>
      <c r="E18" s="199"/>
      <c r="F18" s="199"/>
      <c r="G18" s="199"/>
      <c r="H18" s="199"/>
      <c r="I18" s="199"/>
      <c r="J18" s="199"/>
      <c r="K18" s="200"/>
    </row>
    <row r="19" spans="2:12" s="23" customFormat="1" ht="24.95" customHeight="1" x14ac:dyDescent="0.25">
      <c r="B19" s="198" t="s">
        <v>302</v>
      </c>
      <c r="C19" s="199"/>
      <c r="D19" s="199"/>
      <c r="E19" s="199"/>
      <c r="F19" s="199"/>
      <c r="G19" s="199"/>
      <c r="H19" s="199"/>
      <c r="I19" s="199"/>
      <c r="J19" s="199"/>
      <c r="K19" s="200"/>
    </row>
    <row r="20" spans="2:12" s="23" customFormat="1" ht="24.95" customHeight="1" thickBot="1" x14ac:dyDescent="0.3">
      <c r="B20" s="204" t="s">
        <v>303</v>
      </c>
      <c r="C20" s="205"/>
      <c r="D20" s="205"/>
      <c r="E20" s="205"/>
      <c r="F20" s="205"/>
      <c r="G20" s="205"/>
      <c r="H20" s="205"/>
      <c r="I20" s="205"/>
      <c r="J20" s="205"/>
      <c r="K20" s="206"/>
      <c r="L20" s="16"/>
    </row>
    <row r="21" spans="2:12" s="10" customFormat="1" x14ac:dyDescent="0.25"/>
    <row r="22" spans="2:12" s="10" customFormat="1" hidden="1" x14ac:dyDescent="0.25"/>
    <row r="23" spans="2:12" s="10" customFormat="1" hidden="1" x14ac:dyDescent="0.25"/>
    <row r="24" spans="2:12" hidden="1" x14ac:dyDescent="0.25"/>
  </sheetData>
  <mergeCells count="9">
    <mergeCell ref="B10:K10"/>
    <mergeCell ref="B12:K12"/>
    <mergeCell ref="B17:K17"/>
    <mergeCell ref="B15:K15"/>
    <mergeCell ref="B20:K20"/>
    <mergeCell ref="B14:K14"/>
    <mergeCell ref="B19:K19"/>
    <mergeCell ref="B16:K16"/>
    <mergeCell ref="B18:K18"/>
  </mergeCells>
  <hyperlinks>
    <hyperlink ref="B15:K15" location="'Liste des principaux DD'!A1" display="- Liste des principaux déchets dangereux (DD) de la base de défense Brest-Lorient ;"/>
    <hyperlink ref="B17:K17" location="'Tonnage des DD 2023'!A1" display="- Tonnage des déchets dangereux (DD) 2023 de la base de défense Brest-Lorient toutes zones géographiques y compris les zones de regroupement ;"/>
    <hyperlink ref="B20:K20" location="'Fréquence collectes DASRI'!A1" display="Fréquence des collectes des DASRI sur la BdD BSL"/>
    <hyperlink ref="B19:K19" location="'Inventaire des contenants DD'!A1" display="Inventaire des contenants des déchets dangereux (DD) de la BdD BSL"/>
    <hyperlink ref="B16:K16" location="'Tonnage déchets BdD BSL - 3 ans'!A1" display="Tonnage des déchets dangereux (DD) de la BdD BSL sur les trois (3) dernières années"/>
    <hyperlink ref="B18:K18" location="'Localisation act. contenants DD'!A1" display="Localisation actuelle des contenants (DD) hors DASRI de la base de défense Brest-Lorient (BdD BSL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J77"/>
  <sheetViews>
    <sheetView workbookViewId="0">
      <selection activeCell="B20" sqref="B20"/>
    </sheetView>
  </sheetViews>
  <sheetFormatPr baseColWidth="10" defaultColWidth="0" defaultRowHeight="15" zeroHeight="1" x14ac:dyDescent="0.25"/>
  <cols>
    <col min="1" max="1" width="5.42578125" style="2" customWidth="1"/>
    <col min="2" max="2" width="104.5703125" style="1" bestFit="1" customWidth="1"/>
    <col min="3" max="3" width="32.7109375" style="68" bestFit="1" customWidth="1"/>
    <col min="4" max="4" width="16.7109375" style="68" customWidth="1"/>
    <col min="5" max="5" width="15.7109375" style="4" customWidth="1"/>
    <col min="6" max="10" width="0" style="1" hidden="1" customWidth="1"/>
    <col min="11" max="16384" width="11.42578125" style="1" hidden="1"/>
  </cols>
  <sheetData>
    <row r="1" spans="2:5" s="2" customFormat="1" ht="30" x14ac:dyDescent="0.25">
      <c r="C1" s="4"/>
      <c r="D1" s="4"/>
      <c r="E1" s="17" t="s">
        <v>63</v>
      </c>
    </row>
    <row r="2" spans="2:5" s="2" customFormat="1" ht="15.75" thickBot="1" x14ac:dyDescent="0.3">
      <c r="C2" s="4"/>
      <c r="D2" s="4"/>
      <c r="E2" s="4"/>
    </row>
    <row r="3" spans="2:5" s="2" customFormat="1" ht="30" customHeight="1" thickBot="1" x14ac:dyDescent="0.3">
      <c r="B3" s="210" t="s">
        <v>64</v>
      </c>
      <c r="C3" s="211"/>
      <c r="D3" s="212"/>
      <c r="E3" s="4"/>
    </row>
    <row r="4" spans="2:5" s="2" customFormat="1" ht="15.75" thickBot="1" x14ac:dyDescent="0.3">
      <c r="C4" s="4"/>
      <c r="D4" s="4"/>
      <c r="E4" s="4"/>
    </row>
    <row r="5" spans="2:5" ht="24.95" customHeight="1" thickBot="1" x14ac:dyDescent="0.3">
      <c r="B5" s="7" t="s">
        <v>37</v>
      </c>
      <c r="C5" s="51" t="s">
        <v>42</v>
      </c>
      <c r="D5" s="73" t="s">
        <v>61</v>
      </c>
    </row>
    <row r="6" spans="2:5" x14ac:dyDescent="0.25">
      <c r="B6" s="69" t="s">
        <v>6</v>
      </c>
      <c r="C6" s="117" t="s">
        <v>7</v>
      </c>
      <c r="D6" s="114">
        <v>1760</v>
      </c>
    </row>
    <row r="7" spans="2:5" x14ac:dyDescent="0.25">
      <c r="B7" s="70" t="s">
        <v>8</v>
      </c>
      <c r="C7" s="118" t="s">
        <v>9</v>
      </c>
      <c r="D7" s="114">
        <v>1950</v>
      </c>
    </row>
    <row r="8" spans="2:5" x14ac:dyDescent="0.25">
      <c r="B8" s="70" t="s">
        <v>214</v>
      </c>
      <c r="C8" s="118" t="s">
        <v>36</v>
      </c>
      <c r="D8" s="114">
        <v>3170</v>
      </c>
    </row>
    <row r="9" spans="2:5" x14ac:dyDescent="0.25">
      <c r="B9" s="70" t="s">
        <v>10</v>
      </c>
      <c r="C9" s="118" t="s">
        <v>202</v>
      </c>
      <c r="D9" s="114">
        <v>1760</v>
      </c>
    </row>
    <row r="10" spans="2:5" x14ac:dyDescent="0.25">
      <c r="B10" s="70" t="s">
        <v>215</v>
      </c>
      <c r="C10" s="118" t="s">
        <v>12</v>
      </c>
      <c r="D10" s="114">
        <v>3480</v>
      </c>
    </row>
    <row r="11" spans="2:5" x14ac:dyDescent="0.25">
      <c r="B11" s="70" t="s">
        <v>13</v>
      </c>
      <c r="C11" s="118" t="s">
        <v>14</v>
      </c>
      <c r="D11" s="114">
        <v>1202</v>
      </c>
    </row>
    <row r="12" spans="2:5" x14ac:dyDescent="0.25">
      <c r="B12" s="70" t="s">
        <v>216</v>
      </c>
      <c r="C12" s="118" t="s">
        <v>15</v>
      </c>
      <c r="D12" s="114">
        <v>3077</v>
      </c>
    </row>
    <row r="13" spans="2:5" x14ac:dyDescent="0.25">
      <c r="B13" s="70" t="s">
        <v>38</v>
      </c>
      <c r="C13" s="118" t="s">
        <v>16</v>
      </c>
      <c r="D13" s="114">
        <v>1759</v>
      </c>
    </row>
    <row r="14" spans="2:5" x14ac:dyDescent="0.25">
      <c r="B14" s="70" t="s">
        <v>18</v>
      </c>
      <c r="C14" s="118" t="s">
        <v>19</v>
      </c>
      <c r="D14" s="114">
        <v>2212</v>
      </c>
    </row>
    <row r="15" spans="2:5" x14ac:dyDescent="0.25">
      <c r="B15" s="70" t="s">
        <v>39</v>
      </c>
      <c r="C15" s="118" t="s">
        <v>17</v>
      </c>
      <c r="D15" s="114">
        <v>2814</v>
      </c>
    </row>
    <row r="16" spans="2:5" x14ac:dyDescent="0.25">
      <c r="B16" s="70" t="s">
        <v>334</v>
      </c>
      <c r="C16" s="119" t="s">
        <v>217</v>
      </c>
      <c r="D16" s="114">
        <v>1760</v>
      </c>
    </row>
    <row r="17" spans="2:4" x14ac:dyDescent="0.25">
      <c r="B17" s="71" t="s">
        <v>227</v>
      </c>
      <c r="C17" s="120" t="s">
        <v>14</v>
      </c>
      <c r="D17" s="115">
        <v>3295</v>
      </c>
    </row>
    <row r="18" spans="2:4" x14ac:dyDescent="0.25">
      <c r="B18" s="70" t="s">
        <v>267</v>
      </c>
      <c r="C18" s="118" t="s">
        <v>218</v>
      </c>
      <c r="D18" s="114">
        <v>3077</v>
      </c>
    </row>
    <row r="19" spans="2:4" x14ac:dyDescent="0.25">
      <c r="B19" s="70" t="s">
        <v>40</v>
      </c>
      <c r="C19" s="118" t="s">
        <v>21</v>
      </c>
      <c r="D19" s="114" t="s">
        <v>11</v>
      </c>
    </row>
    <row r="20" spans="2:4" x14ac:dyDescent="0.25">
      <c r="B20" s="70" t="s">
        <v>22</v>
      </c>
      <c r="C20" s="118" t="s">
        <v>23</v>
      </c>
      <c r="D20" s="114" t="s">
        <v>11</v>
      </c>
    </row>
    <row r="21" spans="2:4" x14ac:dyDescent="0.25">
      <c r="B21" s="70" t="s">
        <v>41</v>
      </c>
      <c r="C21" s="118" t="s">
        <v>15</v>
      </c>
      <c r="D21" s="114" t="s">
        <v>11</v>
      </c>
    </row>
    <row r="22" spans="2:4" x14ac:dyDescent="0.25">
      <c r="B22" s="70" t="s">
        <v>272</v>
      </c>
      <c r="C22" s="118" t="s">
        <v>24</v>
      </c>
      <c r="D22" s="114">
        <v>3082</v>
      </c>
    </row>
    <row r="23" spans="2:4" x14ac:dyDescent="0.25">
      <c r="B23" s="70" t="s">
        <v>25</v>
      </c>
      <c r="C23" s="118" t="s">
        <v>14</v>
      </c>
      <c r="D23" s="115">
        <v>3295</v>
      </c>
    </row>
    <row r="24" spans="2:4" x14ac:dyDescent="0.25">
      <c r="B24" s="70" t="s">
        <v>26</v>
      </c>
      <c r="C24" s="118" t="s">
        <v>27</v>
      </c>
      <c r="D24" s="114">
        <v>3082</v>
      </c>
    </row>
    <row r="25" spans="2:4" x14ac:dyDescent="0.25">
      <c r="B25" s="70" t="s">
        <v>189</v>
      </c>
      <c r="C25" s="118" t="s">
        <v>28</v>
      </c>
      <c r="D25" s="114">
        <v>1993</v>
      </c>
    </row>
    <row r="26" spans="2:4" x14ac:dyDescent="0.25">
      <c r="B26" s="70" t="s">
        <v>29</v>
      </c>
      <c r="C26" s="118" t="s">
        <v>219</v>
      </c>
      <c r="D26" s="114" t="s">
        <v>11</v>
      </c>
    </row>
    <row r="27" spans="2:4" x14ac:dyDescent="0.25">
      <c r="B27" s="70" t="s">
        <v>30</v>
      </c>
      <c r="C27" s="118" t="s">
        <v>20</v>
      </c>
      <c r="D27" s="114" t="s">
        <v>11</v>
      </c>
    </row>
    <row r="28" spans="2:4" x14ac:dyDescent="0.25">
      <c r="B28" s="70" t="s">
        <v>31</v>
      </c>
      <c r="C28" s="118" t="s">
        <v>16</v>
      </c>
      <c r="D28" s="114">
        <v>1044</v>
      </c>
    </row>
    <row r="29" spans="2:4" x14ac:dyDescent="0.25">
      <c r="B29" s="70" t="s">
        <v>266</v>
      </c>
      <c r="C29" s="118" t="s">
        <v>32</v>
      </c>
      <c r="D29" s="114">
        <v>2922</v>
      </c>
    </row>
    <row r="30" spans="2:4" x14ac:dyDescent="0.25">
      <c r="B30" s="70" t="s">
        <v>33</v>
      </c>
      <c r="C30" s="118" t="s">
        <v>20</v>
      </c>
      <c r="D30" s="114" t="s">
        <v>11</v>
      </c>
    </row>
    <row r="31" spans="2:4" x14ac:dyDescent="0.25">
      <c r="B31" s="70" t="s">
        <v>269</v>
      </c>
      <c r="C31" s="121" t="s">
        <v>220</v>
      </c>
      <c r="D31" s="114" t="s">
        <v>11</v>
      </c>
    </row>
    <row r="32" spans="2:4" x14ac:dyDescent="0.25">
      <c r="B32" s="70" t="s">
        <v>34</v>
      </c>
      <c r="C32" s="118" t="s">
        <v>35</v>
      </c>
      <c r="D32" s="114" t="s">
        <v>11</v>
      </c>
    </row>
    <row r="33" spans="2:5" ht="15.75" thickBot="1" x14ac:dyDescent="0.3">
      <c r="B33" s="72" t="s">
        <v>221</v>
      </c>
      <c r="C33" s="122" t="s">
        <v>28</v>
      </c>
      <c r="D33" s="116">
        <v>1993</v>
      </c>
    </row>
    <row r="34" spans="2:5" x14ac:dyDescent="0.25">
      <c r="B34" s="44"/>
      <c r="C34" s="45"/>
      <c r="D34" s="45"/>
    </row>
    <row r="35" spans="2:5" hidden="1" x14ac:dyDescent="0.25">
      <c r="B35" s="2"/>
      <c r="C35" s="4"/>
      <c r="D35" s="4"/>
    </row>
    <row r="36" spans="2:5" hidden="1" x14ac:dyDescent="0.25"/>
    <row r="37" spans="2:5" hidden="1" x14ac:dyDescent="0.25"/>
    <row r="38" spans="2:5" hidden="1" x14ac:dyDescent="0.25"/>
    <row r="39" spans="2:5" hidden="1" x14ac:dyDescent="0.25"/>
    <row r="40" spans="2:5" hidden="1" x14ac:dyDescent="0.25"/>
    <row r="41" spans="2:5" hidden="1" x14ac:dyDescent="0.25"/>
    <row r="42" spans="2:5" hidden="1" x14ac:dyDescent="0.25"/>
    <row r="43" spans="2:5" hidden="1" x14ac:dyDescent="0.25"/>
    <row r="44" spans="2:5" hidden="1" x14ac:dyDescent="0.25"/>
    <row r="45" spans="2:5" hidden="1" x14ac:dyDescent="0.25"/>
    <row r="46" spans="2:5" hidden="1" x14ac:dyDescent="0.25"/>
    <row r="47" spans="2:5" hidden="1" x14ac:dyDescent="0.25"/>
    <row r="48" spans="2:5" s="2" customFormat="1" ht="27.75" hidden="1" customHeight="1" x14ac:dyDescent="0.25">
      <c r="B48" s="1"/>
      <c r="C48" s="68"/>
      <c r="D48" s="68"/>
      <c r="E48" s="4"/>
    </row>
    <row r="49" spans="2:5" s="2" customFormat="1" hidden="1" x14ac:dyDescent="0.25">
      <c r="B49" s="1"/>
      <c r="C49" s="68"/>
      <c r="D49" s="68"/>
      <c r="E49" s="4"/>
    </row>
    <row r="50" spans="2:5" hidden="1" x14ac:dyDescent="0.25"/>
    <row r="51" spans="2:5" hidden="1" x14ac:dyDescent="0.25"/>
    <row r="52" spans="2:5" hidden="1" x14ac:dyDescent="0.25"/>
    <row r="53" spans="2:5" hidden="1" x14ac:dyDescent="0.25"/>
    <row r="54" spans="2:5" hidden="1" x14ac:dyDescent="0.25"/>
    <row r="55" spans="2:5" hidden="1" x14ac:dyDescent="0.25"/>
    <row r="56" spans="2:5" hidden="1" x14ac:dyDescent="0.25"/>
    <row r="57" spans="2:5" hidden="1" x14ac:dyDescent="0.25"/>
    <row r="58" spans="2:5" hidden="1" x14ac:dyDescent="0.25"/>
    <row r="59" spans="2:5" hidden="1" x14ac:dyDescent="0.25"/>
    <row r="60" spans="2:5" hidden="1" x14ac:dyDescent="0.25"/>
    <row r="61" spans="2:5" hidden="1" x14ac:dyDescent="0.25"/>
    <row r="62" spans="2:5" hidden="1" x14ac:dyDescent="0.25"/>
    <row r="63" spans="2:5" hidden="1" x14ac:dyDescent="0.25"/>
    <row r="64" spans="2:5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</sheetData>
  <mergeCells count="1">
    <mergeCell ref="B3:D3"/>
  </mergeCells>
  <hyperlinks>
    <hyperlink ref="E1" location="'État des lieux des DD'!A1" display="Retour État des lieux DD"/>
  </hyperlink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I26"/>
  <sheetViews>
    <sheetView workbookViewId="0">
      <selection activeCell="H1" sqref="H1"/>
    </sheetView>
  </sheetViews>
  <sheetFormatPr baseColWidth="10" defaultColWidth="0" defaultRowHeight="15" zeroHeight="1" x14ac:dyDescent="0.25"/>
  <cols>
    <col min="1" max="1" width="15.28515625" style="2" customWidth="1"/>
    <col min="2" max="2" width="19.7109375" style="1" customWidth="1"/>
    <col min="3" max="3" width="36.42578125" style="1" customWidth="1"/>
    <col min="4" max="4" width="26" style="1" customWidth="1"/>
    <col min="5" max="6" width="29" style="1" customWidth="1"/>
    <col min="7" max="7" width="30.85546875" style="1" customWidth="1"/>
    <col min="8" max="8" width="15.7109375" style="14" customWidth="1"/>
    <col min="9" max="9" width="0" style="1" hidden="1" customWidth="1"/>
    <col min="10" max="16384" width="11.42578125" style="1" hidden="1"/>
  </cols>
  <sheetData>
    <row r="1" spans="2:8" s="2" customFormat="1" ht="43.5" customHeight="1" x14ac:dyDescent="0.25">
      <c r="H1" s="17" t="s">
        <v>63</v>
      </c>
    </row>
    <row r="2" spans="2:8" s="18" customFormat="1" ht="15" customHeight="1" thickBot="1" x14ac:dyDescent="0.2">
      <c r="H2" s="20"/>
    </row>
    <row r="3" spans="2:8" ht="30" customHeight="1" thickBot="1" x14ac:dyDescent="0.3">
      <c r="B3" s="210" t="s">
        <v>305</v>
      </c>
      <c r="C3" s="213"/>
      <c r="D3" s="213"/>
      <c r="E3" s="213"/>
      <c r="F3" s="213"/>
      <c r="G3" s="214"/>
      <c r="H3"/>
    </row>
    <row r="4" spans="2:8" ht="30" customHeight="1" x14ac:dyDescent="0.25">
      <c r="B4" s="55"/>
      <c r="C4" s="55"/>
      <c r="D4" s="55"/>
      <c r="E4" s="55"/>
      <c r="F4" s="55"/>
      <c r="G4" s="55"/>
      <c r="H4"/>
    </row>
    <row r="5" spans="2:8" ht="24.75" customHeight="1" thickBot="1" x14ac:dyDescent="0.3">
      <c r="B5" s="222"/>
      <c r="C5" s="222"/>
      <c r="D5" s="222"/>
      <c r="E5" s="222"/>
      <c r="F5" s="222"/>
      <c r="G5" s="222"/>
      <c r="H5" s="222"/>
    </row>
    <row r="6" spans="2:8" ht="39.950000000000003" customHeight="1" thickBot="1" x14ac:dyDescent="0.3">
      <c r="B6" s="218" t="s">
        <v>4</v>
      </c>
      <c r="C6" s="218" t="s">
        <v>2</v>
      </c>
      <c r="D6" s="215" t="s">
        <v>1</v>
      </c>
      <c r="E6" s="216"/>
      <c r="F6" s="216"/>
      <c r="G6" s="217"/>
    </row>
    <row r="7" spans="2:8" ht="39.950000000000003" customHeight="1" thickBot="1" x14ac:dyDescent="0.3">
      <c r="B7" s="223"/>
      <c r="C7" s="219"/>
      <c r="D7" s="112" t="s">
        <v>143</v>
      </c>
      <c r="E7" s="113" t="s">
        <v>142</v>
      </c>
      <c r="F7" s="112" t="s">
        <v>141</v>
      </c>
      <c r="G7" s="112" t="s">
        <v>304</v>
      </c>
    </row>
    <row r="8" spans="2:8" ht="30" customHeight="1" x14ac:dyDescent="0.25">
      <c r="B8" s="220" t="s">
        <v>3</v>
      </c>
      <c r="C8" s="105" t="s">
        <v>276</v>
      </c>
      <c r="D8" s="107">
        <f>167.82-36.879</f>
        <v>130.941</v>
      </c>
      <c r="E8" s="56">
        <f>188.27-24.2</f>
        <v>164.07000000000002</v>
      </c>
      <c r="F8" s="108">
        <f>202.8-19.48</f>
        <v>183.32000000000002</v>
      </c>
      <c r="G8" s="108">
        <f>207.168-19.84</f>
        <v>187.328</v>
      </c>
    </row>
    <row r="9" spans="2:8" ht="30" customHeight="1" thickBot="1" x14ac:dyDescent="0.3">
      <c r="B9" s="220"/>
      <c r="C9" s="106" t="s">
        <v>277</v>
      </c>
      <c r="D9" s="109">
        <v>278</v>
      </c>
      <c r="E9" s="57">
        <v>377.47</v>
      </c>
      <c r="F9" s="110">
        <v>345.48</v>
      </c>
      <c r="G9" s="110">
        <v>245.71</v>
      </c>
    </row>
    <row r="10" spans="2:8" ht="30" customHeight="1" thickBot="1" x14ac:dyDescent="0.3">
      <c r="B10" s="221"/>
      <c r="C10" s="58" t="s">
        <v>5</v>
      </c>
      <c r="D10" s="111">
        <f>SUM(D8+D9)</f>
        <v>408.94100000000003</v>
      </c>
      <c r="E10" s="59">
        <f t="shared" ref="E10" si="0">SUM(E8+E9)</f>
        <v>541.54000000000008</v>
      </c>
      <c r="F10" s="59">
        <f>SUM(F8+F9)</f>
        <v>528.80000000000007</v>
      </c>
      <c r="G10" s="59">
        <f>SUM(G8+G9)</f>
        <v>433.03800000000001</v>
      </c>
    </row>
    <row r="11" spans="2:8" s="2" customFormat="1" ht="51.75" customHeight="1" x14ac:dyDescent="0.25">
      <c r="H11" s="14"/>
    </row>
    <row r="12" spans="2:8" hidden="1" x14ac:dyDescent="0.25"/>
    <row r="13" spans="2:8" hidden="1" x14ac:dyDescent="0.25"/>
    <row r="14" spans="2:8" hidden="1" x14ac:dyDescent="0.25"/>
    <row r="15" spans="2:8" hidden="1" x14ac:dyDescent="0.25"/>
    <row r="16" spans="2:8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idden="1" x14ac:dyDescent="0.25"/>
  </sheetData>
  <mergeCells count="6">
    <mergeCell ref="B3:G3"/>
    <mergeCell ref="D6:G6"/>
    <mergeCell ref="C6:C7"/>
    <mergeCell ref="B8:B10"/>
    <mergeCell ref="B5:H5"/>
    <mergeCell ref="B6:B7"/>
  </mergeCells>
  <hyperlinks>
    <hyperlink ref="H1" location="'État des lieux des DD'!A1" display="Retour État des lieux DD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Q71"/>
  <sheetViews>
    <sheetView topLeftCell="A28" workbookViewId="0">
      <selection activeCell="C41" sqref="C41"/>
    </sheetView>
  </sheetViews>
  <sheetFormatPr baseColWidth="10" defaultColWidth="0" defaultRowHeight="0" customHeight="1" zeroHeight="1" x14ac:dyDescent="0.25"/>
  <cols>
    <col min="1" max="1" width="13" style="2" customWidth="1"/>
    <col min="2" max="2" width="34.28515625" style="2" customWidth="1"/>
    <col min="3" max="3" width="41" style="1" customWidth="1"/>
    <col min="4" max="5" width="11.28515625" style="1" bestFit="1" customWidth="1"/>
    <col min="6" max="6" width="11.85546875" style="1" bestFit="1" customWidth="1"/>
    <col min="7" max="7" width="11.28515625" style="1" bestFit="1" customWidth="1"/>
    <col min="8" max="8" width="10.85546875" style="1" bestFit="1" customWidth="1"/>
    <col min="9" max="9" width="10.42578125" style="1" bestFit="1" customWidth="1"/>
    <col min="10" max="10" width="10.85546875" style="1" bestFit="1" customWidth="1"/>
    <col min="11" max="11" width="11.42578125" style="1" customWidth="1"/>
    <col min="12" max="15" width="11.28515625" style="1" bestFit="1" customWidth="1"/>
    <col min="16" max="16" width="15.42578125" style="1" customWidth="1"/>
    <col min="17" max="17" width="15.7109375" style="2" customWidth="1"/>
    <col min="18" max="16384" width="11.42578125" style="1" hidden="1"/>
  </cols>
  <sheetData>
    <row r="1" spans="1:17" s="2" customFormat="1" ht="28.5" customHeight="1" x14ac:dyDescent="0.25">
      <c r="Q1" s="15" t="s">
        <v>63</v>
      </c>
    </row>
    <row r="2" spans="1:17" s="2" customFormat="1" ht="10.5" customHeight="1" thickBot="1" x14ac:dyDescent="0.3">
      <c r="Q2" s="76"/>
    </row>
    <row r="3" spans="1:17" s="2" customFormat="1" ht="33.75" customHeight="1" thickBot="1" x14ac:dyDescent="0.3">
      <c r="C3" s="210" t="s">
        <v>306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4"/>
      <c r="Q3" s="76"/>
    </row>
    <row r="4" spans="1:17" s="2" customFormat="1" ht="12.75" customHeight="1" thickBot="1" x14ac:dyDescent="0.3">
      <c r="Q4" s="76"/>
    </row>
    <row r="5" spans="1:17" ht="28.5" customHeight="1" thickBot="1" x14ac:dyDescent="0.3">
      <c r="C5" s="218" t="s">
        <v>43</v>
      </c>
      <c r="D5" s="215" t="s">
        <v>1</v>
      </c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7"/>
      <c r="P5" s="225" t="s">
        <v>222</v>
      </c>
      <c r="Q5" s="76"/>
    </row>
    <row r="6" spans="1:17" ht="38.25" customHeight="1" thickBot="1" x14ac:dyDescent="0.3">
      <c r="C6" s="224"/>
      <c r="D6" s="8" t="s">
        <v>307</v>
      </c>
      <c r="E6" s="30" t="s">
        <v>308</v>
      </c>
      <c r="F6" s="30" t="s">
        <v>309</v>
      </c>
      <c r="G6" s="30" t="s">
        <v>310</v>
      </c>
      <c r="H6" s="30" t="s">
        <v>311</v>
      </c>
      <c r="I6" s="30" t="s">
        <v>312</v>
      </c>
      <c r="J6" s="30" t="s">
        <v>313</v>
      </c>
      <c r="K6" s="30" t="s">
        <v>314</v>
      </c>
      <c r="L6" s="30" t="s">
        <v>315</v>
      </c>
      <c r="M6" s="30" t="s">
        <v>316</v>
      </c>
      <c r="N6" s="30" t="s">
        <v>317</v>
      </c>
      <c r="O6" s="31" t="s">
        <v>318</v>
      </c>
      <c r="P6" s="226"/>
      <c r="Q6" s="76"/>
    </row>
    <row r="7" spans="1:17" ht="39.950000000000003" customHeight="1" x14ac:dyDescent="0.25">
      <c r="A7" s="29"/>
      <c r="B7" s="218" t="s">
        <v>223</v>
      </c>
      <c r="C7" s="101" t="s">
        <v>6</v>
      </c>
      <c r="D7" s="172">
        <v>0.22</v>
      </c>
      <c r="E7" s="173">
        <v>0.30199999999999999</v>
      </c>
      <c r="F7" s="173">
        <v>0</v>
      </c>
      <c r="G7" s="173">
        <v>0.28399999999999997</v>
      </c>
      <c r="H7" s="172">
        <v>0.32900000000000001</v>
      </c>
      <c r="I7" s="172">
        <v>0.47799999999999998</v>
      </c>
      <c r="J7" s="172">
        <v>0</v>
      </c>
      <c r="K7" s="172">
        <v>3.9E-2</v>
      </c>
      <c r="L7" s="172">
        <v>0</v>
      </c>
      <c r="M7" s="172">
        <v>0</v>
      </c>
      <c r="N7" s="172">
        <v>0</v>
      </c>
      <c r="O7" s="172">
        <v>0.377</v>
      </c>
      <c r="P7" s="103">
        <f t="shared" ref="P7:P34" si="0">SUM(D7:O7)</f>
        <v>2.0289999999999999</v>
      </c>
      <c r="Q7" s="76"/>
    </row>
    <row r="8" spans="1:17" ht="39.950000000000003" customHeight="1" x14ac:dyDescent="0.25">
      <c r="A8" s="29"/>
      <c r="B8" s="219"/>
      <c r="C8" s="101" t="s">
        <v>8</v>
      </c>
      <c r="D8" s="172">
        <v>4.3999999999999997E-2</v>
      </c>
      <c r="E8" s="173">
        <v>0.19700000000000001</v>
      </c>
      <c r="F8" s="173">
        <v>0</v>
      </c>
      <c r="G8" s="173">
        <v>0.20300000000000001</v>
      </c>
      <c r="H8" s="172">
        <v>0.27200000000000002</v>
      </c>
      <c r="I8" s="172">
        <v>0.115</v>
      </c>
      <c r="J8" s="172">
        <v>0</v>
      </c>
      <c r="K8" s="172">
        <v>0.248</v>
      </c>
      <c r="L8" s="172">
        <v>0</v>
      </c>
      <c r="M8" s="172">
        <v>0.23699999999999999</v>
      </c>
      <c r="N8" s="172">
        <v>0</v>
      </c>
      <c r="O8" s="172">
        <v>0.59</v>
      </c>
      <c r="P8" s="103">
        <f t="shared" si="0"/>
        <v>1.9059999999999997</v>
      </c>
      <c r="Q8" s="76"/>
    </row>
    <row r="9" spans="1:17" ht="39.950000000000003" customHeight="1" x14ac:dyDescent="0.25">
      <c r="A9" s="29"/>
      <c r="B9" s="219"/>
      <c r="C9" s="102" t="s">
        <v>226</v>
      </c>
      <c r="D9" s="172">
        <v>0</v>
      </c>
      <c r="E9" s="172">
        <v>0</v>
      </c>
      <c r="F9" s="172">
        <v>0.78</v>
      </c>
      <c r="G9" s="172">
        <v>0</v>
      </c>
      <c r="H9" s="172">
        <v>0</v>
      </c>
      <c r="I9" s="172">
        <v>0.39900000000000002</v>
      </c>
      <c r="J9" s="172">
        <v>0.53200000000000003</v>
      </c>
      <c r="K9" s="172">
        <v>0</v>
      </c>
      <c r="L9" s="172">
        <v>0</v>
      </c>
      <c r="M9" s="172">
        <v>0</v>
      </c>
      <c r="N9" s="172">
        <v>0</v>
      </c>
      <c r="O9" s="172">
        <v>0</v>
      </c>
      <c r="P9" s="103">
        <f t="shared" si="0"/>
        <v>1.7110000000000001</v>
      </c>
      <c r="Q9" s="76"/>
    </row>
    <row r="10" spans="1:17" ht="39.950000000000003" customHeight="1" x14ac:dyDescent="0.25">
      <c r="A10" s="29"/>
      <c r="B10" s="219"/>
      <c r="C10" s="101" t="s">
        <v>10</v>
      </c>
      <c r="D10" s="172">
        <v>0.30399999999999999</v>
      </c>
      <c r="E10" s="173">
        <v>1.0209999999999999</v>
      </c>
      <c r="F10" s="173">
        <v>0</v>
      </c>
      <c r="G10" s="173">
        <v>0.13500000000000001</v>
      </c>
      <c r="H10" s="172">
        <v>0</v>
      </c>
      <c r="I10" s="172">
        <v>0.443</v>
      </c>
      <c r="J10" s="172">
        <v>0</v>
      </c>
      <c r="K10" s="172">
        <v>0.57299999999999995</v>
      </c>
      <c r="L10" s="172">
        <v>0</v>
      </c>
      <c r="M10" s="172">
        <v>0.77900000000000003</v>
      </c>
      <c r="N10" s="172">
        <v>0.32300000000000001</v>
      </c>
      <c r="O10" s="172">
        <v>0.11600000000000001</v>
      </c>
      <c r="P10" s="103">
        <f t="shared" si="0"/>
        <v>3.694</v>
      </c>
      <c r="Q10" s="76"/>
    </row>
    <row r="11" spans="1:17" ht="39.950000000000003" customHeight="1" x14ac:dyDescent="0.25">
      <c r="A11" s="29"/>
      <c r="B11" s="219"/>
      <c r="C11" s="102" t="s">
        <v>215</v>
      </c>
      <c r="D11" s="172">
        <v>0.3</v>
      </c>
      <c r="E11" s="173">
        <v>0</v>
      </c>
      <c r="F11" s="173">
        <v>0</v>
      </c>
      <c r="G11" s="173">
        <v>0</v>
      </c>
      <c r="H11" s="172">
        <v>0</v>
      </c>
      <c r="I11" s="172">
        <v>0</v>
      </c>
      <c r="J11" s="172">
        <v>0.64</v>
      </c>
      <c r="K11" s="172">
        <v>0.14000000000000001</v>
      </c>
      <c r="L11" s="172">
        <v>0</v>
      </c>
      <c r="M11" s="172">
        <v>0</v>
      </c>
      <c r="N11" s="172">
        <v>0</v>
      </c>
      <c r="O11" s="172">
        <v>0</v>
      </c>
      <c r="P11" s="103">
        <f t="shared" si="0"/>
        <v>1.08</v>
      </c>
      <c r="Q11" s="76"/>
    </row>
    <row r="12" spans="1:17" ht="39.950000000000003" customHeight="1" x14ac:dyDescent="0.25">
      <c r="A12" s="29"/>
      <c r="B12" s="219"/>
      <c r="C12" s="102" t="s">
        <v>319</v>
      </c>
      <c r="D12" s="172">
        <v>0</v>
      </c>
      <c r="E12" s="173">
        <v>0</v>
      </c>
      <c r="F12" s="173">
        <v>0</v>
      </c>
      <c r="G12" s="173">
        <v>0</v>
      </c>
      <c r="H12" s="172">
        <v>0</v>
      </c>
      <c r="I12" s="172">
        <v>0</v>
      </c>
      <c r="J12" s="172">
        <v>0</v>
      </c>
      <c r="K12" s="172">
        <v>0</v>
      </c>
      <c r="L12" s="172">
        <v>0</v>
      </c>
      <c r="M12" s="172">
        <v>0</v>
      </c>
      <c r="N12" s="172">
        <v>0.14099999999999999</v>
      </c>
      <c r="O12" s="172">
        <v>0.1</v>
      </c>
      <c r="P12" s="103">
        <f t="shared" si="0"/>
        <v>0.24099999999999999</v>
      </c>
      <c r="Q12" s="76"/>
    </row>
    <row r="13" spans="1:17" ht="39.950000000000003" customHeight="1" x14ac:dyDescent="0.25">
      <c r="A13" s="29"/>
      <c r="B13" s="219"/>
      <c r="C13" s="102" t="s">
        <v>224</v>
      </c>
      <c r="D13" s="172">
        <v>0</v>
      </c>
      <c r="E13" s="173">
        <v>0</v>
      </c>
      <c r="F13" s="173">
        <v>0</v>
      </c>
      <c r="G13" s="173">
        <v>0</v>
      </c>
      <c r="H13" s="172">
        <v>0</v>
      </c>
      <c r="I13" s="172">
        <v>0.26400000000000001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0.27600000000000002</v>
      </c>
      <c r="P13" s="103">
        <f t="shared" si="0"/>
        <v>0.54</v>
      </c>
      <c r="Q13" s="76"/>
    </row>
    <row r="14" spans="1:17" ht="39.950000000000003" customHeight="1" x14ac:dyDescent="0.25">
      <c r="A14" s="29"/>
      <c r="B14" s="219"/>
      <c r="C14" s="101" t="s">
        <v>38</v>
      </c>
      <c r="D14" s="172">
        <v>0</v>
      </c>
      <c r="E14" s="173">
        <v>0.439</v>
      </c>
      <c r="F14" s="173">
        <v>0</v>
      </c>
      <c r="G14" s="173">
        <v>0</v>
      </c>
      <c r="H14" s="172">
        <v>0</v>
      </c>
      <c r="I14" s="172">
        <v>0</v>
      </c>
      <c r="J14" s="172">
        <v>0</v>
      </c>
      <c r="K14" s="172">
        <v>0.46</v>
      </c>
      <c r="L14" s="172">
        <v>0</v>
      </c>
      <c r="M14" s="172">
        <v>0</v>
      </c>
      <c r="N14" s="172">
        <v>0</v>
      </c>
      <c r="O14" s="172">
        <v>0</v>
      </c>
      <c r="P14" s="103">
        <f t="shared" si="0"/>
        <v>0.89900000000000002</v>
      </c>
      <c r="Q14" s="76"/>
    </row>
    <row r="15" spans="1:17" ht="39.950000000000003" customHeight="1" x14ac:dyDescent="0.25">
      <c r="A15" s="29"/>
      <c r="B15" s="219"/>
      <c r="C15" s="101" t="s">
        <v>320</v>
      </c>
      <c r="D15" s="172">
        <v>0</v>
      </c>
      <c r="E15" s="173">
        <v>0</v>
      </c>
      <c r="F15" s="173">
        <v>0</v>
      </c>
      <c r="G15" s="173">
        <v>0</v>
      </c>
      <c r="H15" s="172">
        <v>0</v>
      </c>
      <c r="I15" s="172">
        <v>0</v>
      </c>
      <c r="J15" s="172">
        <v>0</v>
      </c>
      <c r="K15" s="173">
        <v>0</v>
      </c>
      <c r="L15" s="172">
        <v>0</v>
      </c>
      <c r="M15" s="172">
        <v>0</v>
      </c>
      <c r="N15" s="172">
        <v>0.76</v>
      </c>
      <c r="O15" s="172">
        <v>0</v>
      </c>
      <c r="P15" s="103">
        <f t="shared" si="0"/>
        <v>0.76</v>
      </c>
      <c r="Q15" s="76"/>
    </row>
    <row r="16" spans="1:17" ht="39.950000000000003" customHeight="1" x14ac:dyDescent="0.25">
      <c r="A16" s="29"/>
      <c r="B16" s="219"/>
      <c r="C16" s="101" t="s">
        <v>322</v>
      </c>
      <c r="D16" s="172">
        <v>0</v>
      </c>
      <c r="E16" s="172">
        <v>2.3E-2</v>
      </c>
      <c r="F16" s="172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  <c r="P16" s="103">
        <f t="shared" si="0"/>
        <v>2.3E-2</v>
      </c>
      <c r="Q16" s="76"/>
    </row>
    <row r="17" spans="1:17" ht="39.950000000000003" customHeight="1" x14ac:dyDescent="0.25">
      <c r="A17" s="29"/>
      <c r="B17" s="219"/>
      <c r="C17" s="101" t="s">
        <v>225</v>
      </c>
      <c r="D17" s="172">
        <v>8.4030000000000005</v>
      </c>
      <c r="E17" s="173">
        <v>6.9550000000000001</v>
      </c>
      <c r="F17" s="173">
        <v>0</v>
      </c>
      <c r="G17" s="173">
        <v>2.11</v>
      </c>
      <c r="H17" s="172">
        <v>16.934000000000001</v>
      </c>
      <c r="I17" s="172">
        <v>3.05</v>
      </c>
      <c r="J17" s="172">
        <v>4.0129999999999999</v>
      </c>
      <c r="K17" s="172">
        <v>9.9120000000000008</v>
      </c>
      <c r="L17" s="172">
        <v>5.508</v>
      </c>
      <c r="M17" s="172">
        <v>11.657999999999999</v>
      </c>
      <c r="N17" s="172">
        <v>1.33</v>
      </c>
      <c r="O17" s="172">
        <v>7.1369999999999996</v>
      </c>
      <c r="P17" s="103">
        <f t="shared" si="0"/>
        <v>77.009999999999991</v>
      </c>
      <c r="Q17" s="76"/>
    </row>
    <row r="18" spans="1:17" ht="39.950000000000003" customHeight="1" x14ac:dyDescent="0.25">
      <c r="A18" s="29"/>
      <c r="B18" s="219"/>
      <c r="C18" s="102" t="s">
        <v>179</v>
      </c>
      <c r="D18" s="172">
        <v>0</v>
      </c>
      <c r="E18" s="173">
        <v>10.939</v>
      </c>
      <c r="F18" s="173">
        <v>0</v>
      </c>
      <c r="G18" s="173">
        <v>0.53</v>
      </c>
      <c r="H18" s="172">
        <v>1.996</v>
      </c>
      <c r="I18" s="172">
        <v>3.7589999999999999</v>
      </c>
      <c r="J18" s="172">
        <v>3.2530000000000001</v>
      </c>
      <c r="K18" s="172">
        <v>2.2429999999999999</v>
      </c>
      <c r="L18" s="172">
        <v>2.774</v>
      </c>
      <c r="M18" s="172">
        <v>5.7759999999999998</v>
      </c>
      <c r="N18" s="172">
        <v>0.51300000000000001</v>
      </c>
      <c r="O18" s="172">
        <v>0.53</v>
      </c>
      <c r="P18" s="103">
        <f t="shared" si="0"/>
        <v>32.313000000000002</v>
      </c>
      <c r="Q18" s="76"/>
    </row>
    <row r="19" spans="1:17" ht="39.950000000000003" customHeight="1" x14ac:dyDescent="0.25">
      <c r="A19" s="29"/>
      <c r="B19" s="219"/>
      <c r="C19" s="102" t="s">
        <v>187</v>
      </c>
      <c r="D19" s="172">
        <v>0.52500000000000002</v>
      </c>
      <c r="E19" s="173">
        <v>1.706</v>
      </c>
      <c r="F19" s="173">
        <v>0</v>
      </c>
      <c r="G19" s="173">
        <v>0.55300000000000005</v>
      </c>
      <c r="H19" s="172">
        <v>0.57499999999999996</v>
      </c>
      <c r="I19" s="172">
        <v>1.0009999999999999</v>
      </c>
      <c r="J19" s="172">
        <v>0</v>
      </c>
      <c r="K19" s="172">
        <v>0.89300000000000002</v>
      </c>
      <c r="L19" s="172">
        <v>0</v>
      </c>
      <c r="M19" s="172">
        <v>1.093</v>
      </c>
      <c r="N19" s="172">
        <v>0.159</v>
      </c>
      <c r="O19" s="172">
        <v>0.65</v>
      </c>
      <c r="P19" s="103">
        <f t="shared" si="0"/>
        <v>7.1549999999999994</v>
      </c>
      <c r="Q19" s="76"/>
    </row>
    <row r="20" spans="1:17" ht="39.950000000000003" customHeight="1" x14ac:dyDescent="0.25">
      <c r="A20" s="29"/>
      <c r="B20" s="219"/>
      <c r="C20" s="101" t="s">
        <v>41</v>
      </c>
      <c r="D20" s="172">
        <v>3.9740000000000002</v>
      </c>
      <c r="E20" s="173">
        <v>0</v>
      </c>
      <c r="F20" s="173">
        <v>0</v>
      </c>
      <c r="G20" s="173">
        <v>0.504</v>
      </c>
      <c r="H20" s="172">
        <v>0</v>
      </c>
      <c r="I20" s="172">
        <v>0.50700000000000001</v>
      </c>
      <c r="J20" s="172">
        <v>0</v>
      </c>
      <c r="K20" s="172">
        <v>0.38900000000000001</v>
      </c>
      <c r="L20" s="172">
        <v>0</v>
      </c>
      <c r="M20" s="172">
        <v>0.96099999999999997</v>
      </c>
      <c r="N20" s="172">
        <v>0</v>
      </c>
      <c r="O20" s="172">
        <v>0</v>
      </c>
      <c r="P20" s="103">
        <f t="shared" si="0"/>
        <v>6.335</v>
      </c>
      <c r="Q20" s="76"/>
    </row>
    <row r="21" spans="1:17" ht="39.950000000000003" customHeight="1" x14ac:dyDescent="0.25">
      <c r="A21" s="29"/>
      <c r="B21" s="219"/>
      <c r="C21" s="101" t="s">
        <v>323</v>
      </c>
      <c r="D21" s="172">
        <v>0</v>
      </c>
      <c r="E21" s="172">
        <v>1.2E-2</v>
      </c>
      <c r="F21" s="172">
        <v>0</v>
      </c>
      <c r="G21" s="172">
        <v>3.3000000000000002E-2</v>
      </c>
      <c r="H21" s="172">
        <v>0</v>
      </c>
      <c r="I21" s="172">
        <v>0</v>
      </c>
      <c r="J21" s="172">
        <v>0</v>
      </c>
      <c r="K21" s="172">
        <v>0</v>
      </c>
      <c r="L21" s="172">
        <v>0</v>
      </c>
      <c r="M21" s="172">
        <v>0</v>
      </c>
      <c r="N21" s="172">
        <v>0</v>
      </c>
      <c r="O21" s="172">
        <v>0</v>
      </c>
      <c r="P21" s="103">
        <f t="shared" si="0"/>
        <v>4.4999999999999998E-2</v>
      </c>
      <c r="Q21" s="76"/>
    </row>
    <row r="22" spans="1:17" ht="39.950000000000003" customHeight="1" x14ac:dyDescent="0.25">
      <c r="A22" s="29"/>
      <c r="B22" s="219"/>
      <c r="C22" s="101" t="s">
        <v>289</v>
      </c>
      <c r="D22" s="172">
        <v>0.51300000000000001</v>
      </c>
      <c r="E22" s="173">
        <v>0</v>
      </c>
      <c r="F22" s="173">
        <v>0</v>
      </c>
      <c r="G22" s="173">
        <v>0</v>
      </c>
      <c r="H22" s="172">
        <v>2.137</v>
      </c>
      <c r="I22" s="172">
        <v>1.7629999999999999</v>
      </c>
      <c r="J22" s="172">
        <v>0</v>
      </c>
      <c r="K22" s="172">
        <v>0.63800000000000001</v>
      </c>
      <c r="L22" s="172">
        <v>0</v>
      </c>
      <c r="M22" s="172">
        <v>0.70299999999999996</v>
      </c>
      <c r="N22" s="172">
        <v>0.6</v>
      </c>
      <c r="O22" s="172">
        <v>0.50700000000000001</v>
      </c>
      <c r="P22" s="103">
        <f t="shared" si="0"/>
        <v>6.8609999999999998</v>
      </c>
      <c r="Q22" s="76"/>
    </row>
    <row r="23" spans="1:17" ht="39.950000000000003" customHeight="1" x14ac:dyDescent="0.25">
      <c r="A23" s="29"/>
      <c r="B23" s="219"/>
      <c r="C23" s="101" t="s">
        <v>25</v>
      </c>
      <c r="D23" s="172">
        <v>0.19500000000000001</v>
      </c>
      <c r="E23" s="173">
        <v>0</v>
      </c>
      <c r="F23" s="173">
        <v>0</v>
      </c>
      <c r="G23" s="173">
        <v>6.0999999999999999E-2</v>
      </c>
      <c r="H23" s="172">
        <v>5.8000000000000003E-2</v>
      </c>
      <c r="I23" s="172">
        <v>0</v>
      </c>
      <c r="J23" s="172">
        <v>0</v>
      </c>
      <c r="K23" s="172">
        <v>0</v>
      </c>
      <c r="L23" s="172">
        <v>0</v>
      </c>
      <c r="M23" s="172">
        <v>0.33100000000000002</v>
      </c>
      <c r="N23" s="172">
        <v>0</v>
      </c>
      <c r="O23" s="172">
        <v>0.41099999999999998</v>
      </c>
      <c r="P23" s="103">
        <f t="shared" si="0"/>
        <v>1.056</v>
      </c>
      <c r="Q23" s="76"/>
    </row>
    <row r="24" spans="1:17" ht="39.950000000000003" customHeight="1" x14ac:dyDescent="0.25">
      <c r="A24" s="29"/>
      <c r="B24" s="219"/>
      <c r="C24" s="101" t="s">
        <v>119</v>
      </c>
      <c r="D24" s="172">
        <v>0.13300000000000001</v>
      </c>
      <c r="E24" s="173">
        <v>0</v>
      </c>
      <c r="F24" s="173">
        <v>0</v>
      </c>
      <c r="G24" s="173">
        <v>0</v>
      </c>
      <c r="H24" s="172">
        <v>0.27200000000000002</v>
      </c>
      <c r="I24" s="172">
        <v>9.9000000000000005E-2</v>
      </c>
      <c r="J24" s="172">
        <v>0</v>
      </c>
      <c r="K24" s="172">
        <v>0.4</v>
      </c>
      <c r="L24" s="172">
        <v>0</v>
      </c>
      <c r="M24" s="172">
        <v>0</v>
      </c>
      <c r="N24" s="172">
        <v>0</v>
      </c>
      <c r="O24" s="172">
        <v>0.54100000000000004</v>
      </c>
      <c r="P24" s="103">
        <f t="shared" si="0"/>
        <v>1.4450000000000001</v>
      </c>
      <c r="Q24" s="76"/>
    </row>
    <row r="25" spans="1:17" ht="39.950000000000003" customHeight="1" x14ac:dyDescent="0.25">
      <c r="A25" s="29"/>
      <c r="B25" s="219"/>
      <c r="C25" s="101" t="s">
        <v>203</v>
      </c>
      <c r="D25" s="174">
        <v>0.27100000000000002</v>
      </c>
      <c r="E25" s="175">
        <v>0</v>
      </c>
      <c r="F25" s="175">
        <v>0</v>
      </c>
      <c r="G25" s="175">
        <v>0</v>
      </c>
      <c r="H25" s="174">
        <v>0.123</v>
      </c>
      <c r="I25" s="174">
        <v>1.21</v>
      </c>
      <c r="J25" s="174">
        <v>0</v>
      </c>
      <c r="K25" s="174">
        <v>0</v>
      </c>
      <c r="L25" s="174">
        <v>0</v>
      </c>
      <c r="M25" s="174">
        <v>0</v>
      </c>
      <c r="N25" s="174">
        <v>1.0349999999999999</v>
      </c>
      <c r="O25" s="174">
        <v>0.16300000000000001</v>
      </c>
      <c r="P25" s="103">
        <f t="shared" si="0"/>
        <v>2.802</v>
      </c>
      <c r="Q25" s="76"/>
    </row>
    <row r="26" spans="1:17" ht="39.950000000000003" customHeight="1" x14ac:dyDescent="0.25">
      <c r="A26" s="29"/>
      <c r="B26" s="219"/>
      <c r="C26" s="101" t="s">
        <v>164</v>
      </c>
      <c r="D26" s="172">
        <v>0.44600000000000001</v>
      </c>
      <c r="E26" s="172">
        <v>0</v>
      </c>
      <c r="F26" s="172">
        <v>0.45</v>
      </c>
      <c r="G26" s="172">
        <v>2.0459999999999998</v>
      </c>
      <c r="H26" s="172">
        <v>0</v>
      </c>
      <c r="I26" s="172">
        <v>0</v>
      </c>
      <c r="J26" s="172">
        <v>0</v>
      </c>
      <c r="K26" s="172">
        <v>0.92</v>
      </c>
      <c r="L26" s="172">
        <v>0.16</v>
      </c>
      <c r="M26" s="172">
        <v>0.69</v>
      </c>
      <c r="N26" s="172">
        <v>0.46500000000000002</v>
      </c>
      <c r="O26" s="173">
        <v>0</v>
      </c>
      <c r="P26" s="103">
        <f t="shared" si="0"/>
        <v>5.1769999999999996</v>
      </c>
      <c r="Q26" s="76"/>
    </row>
    <row r="27" spans="1:17" ht="39.950000000000003" customHeight="1" x14ac:dyDescent="0.25">
      <c r="A27" s="29"/>
      <c r="B27" s="219"/>
      <c r="C27" s="101" t="s">
        <v>166</v>
      </c>
      <c r="D27" s="172">
        <v>1.111</v>
      </c>
      <c r="E27" s="172">
        <v>2.492</v>
      </c>
      <c r="F27" s="172">
        <v>0</v>
      </c>
      <c r="G27" s="172">
        <v>2.403</v>
      </c>
      <c r="H27" s="172">
        <v>2.9580000000000002</v>
      </c>
      <c r="I27" s="172">
        <v>1.944</v>
      </c>
      <c r="J27" s="172">
        <v>0.307</v>
      </c>
      <c r="K27" s="172">
        <v>2.1789999999999998</v>
      </c>
      <c r="L27" s="172">
        <v>0</v>
      </c>
      <c r="M27" s="172">
        <v>3.573</v>
      </c>
      <c r="N27" s="172">
        <v>1.1259999999999999</v>
      </c>
      <c r="O27" s="172">
        <v>0.32400000000000001</v>
      </c>
      <c r="P27" s="103">
        <f t="shared" si="0"/>
        <v>18.417000000000005</v>
      </c>
      <c r="Q27" s="76"/>
    </row>
    <row r="28" spans="1:17" ht="39.950000000000003" customHeight="1" x14ac:dyDescent="0.25">
      <c r="A28" s="29"/>
      <c r="B28" s="219"/>
      <c r="C28" s="101" t="s">
        <v>165</v>
      </c>
      <c r="D28" s="172">
        <v>0</v>
      </c>
      <c r="E28" s="172">
        <v>0</v>
      </c>
      <c r="F28" s="172">
        <v>0</v>
      </c>
      <c r="G28" s="172">
        <v>1.264</v>
      </c>
      <c r="H28" s="172">
        <v>0</v>
      </c>
      <c r="I28" s="172">
        <v>0.23300000000000001</v>
      </c>
      <c r="J28" s="172">
        <v>0</v>
      </c>
      <c r="K28" s="172">
        <v>0</v>
      </c>
      <c r="L28" s="172">
        <v>0</v>
      </c>
      <c r="M28" s="172">
        <v>0.439</v>
      </c>
      <c r="N28" s="172">
        <v>0</v>
      </c>
      <c r="O28" s="172">
        <v>0</v>
      </c>
      <c r="P28" s="103">
        <f t="shared" si="0"/>
        <v>1.9360000000000002</v>
      </c>
      <c r="Q28" s="76"/>
    </row>
    <row r="29" spans="1:17" ht="39.950000000000003" customHeight="1" x14ac:dyDescent="0.25">
      <c r="A29" s="29"/>
      <c r="B29" s="219"/>
      <c r="C29" s="101" t="s">
        <v>121</v>
      </c>
      <c r="D29" s="172">
        <v>0.27100000000000002</v>
      </c>
      <c r="E29" s="172">
        <v>0.439</v>
      </c>
      <c r="F29" s="172">
        <v>0</v>
      </c>
      <c r="G29" s="172">
        <v>0.193</v>
      </c>
      <c r="H29" s="172">
        <v>0.217</v>
      </c>
      <c r="I29" s="172">
        <v>0.13600000000000001</v>
      </c>
      <c r="J29" s="172">
        <v>0</v>
      </c>
      <c r="K29" s="172">
        <v>0.45200000000000001</v>
      </c>
      <c r="L29" s="172">
        <v>0</v>
      </c>
      <c r="M29" s="172">
        <v>0.28100000000000003</v>
      </c>
      <c r="N29" s="172">
        <v>0.115</v>
      </c>
      <c r="O29" s="172">
        <v>0.33400000000000002</v>
      </c>
      <c r="P29" s="103">
        <f t="shared" si="0"/>
        <v>2.4380000000000006</v>
      </c>
      <c r="Q29" s="76"/>
    </row>
    <row r="30" spans="1:17" ht="39.950000000000003" customHeight="1" x14ac:dyDescent="0.25">
      <c r="A30" s="29"/>
      <c r="B30" s="219"/>
      <c r="C30" s="101" t="s">
        <v>122</v>
      </c>
      <c r="D30" s="172">
        <v>0.38400000000000001</v>
      </c>
      <c r="E30" s="172">
        <v>0.22600000000000001</v>
      </c>
      <c r="F30" s="172">
        <v>0</v>
      </c>
      <c r="G30" s="172">
        <v>6.4000000000000001E-2</v>
      </c>
      <c r="H30" s="172">
        <v>0.41199999999999998</v>
      </c>
      <c r="I30" s="172">
        <v>0.41099999999999998</v>
      </c>
      <c r="J30" s="172">
        <v>0</v>
      </c>
      <c r="K30" s="172">
        <v>0.127</v>
      </c>
      <c r="L30" s="172">
        <v>0</v>
      </c>
      <c r="M30" s="172">
        <v>0.32300000000000001</v>
      </c>
      <c r="N30" s="172">
        <v>0</v>
      </c>
      <c r="O30" s="172">
        <v>0.79400000000000004</v>
      </c>
      <c r="P30" s="103">
        <f t="shared" si="0"/>
        <v>2.7409999999999997</v>
      </c>
      <c r="Q30" s="76"/>
    </row>
    <row r="31" spans="1:17" ht="39.950000000000003" customHeight="1" x14ac:dyDescent="0.25">
      <c r="A31" s="29"/>
      <c r="B31" s="219"/>
      <c r="C31" s="101" t="s">
        <v>120</v>
      </c>
      <c r="D31" s="172">
        <v>0</v>
      </c>
      <c r="E31" s="172">
        <v>0</v>
      </c>
      <c r="F31" s="172">
        <v>0</v>
      </c>
      <c r="G31" s="172">
        <v>0</v>
      </c>
      <c r="H31" s="172">
        <v>0</v>
      </c>
      <c r="I31" s="172">
        <v>2.0470000000000002</v>
      </c>
      <c r="J31" s="172">
        <v>0</v>
      </c>
      <c r="K31" s="172">
        <v>0</v>
      </c>
      <c r="L31" s="172">
        <v>0</v>
      </c>
      <c r="M31" s="172">
        <v>0.316</v>
      </c>
      <c r="N31" s="172">
        <v>0</v>
      </c>
      <c r="O31" s="172">
        <v>0</v>
      </c>
      <c r="P31" s="103">
        <f t="shared" si="0"/>
        <v>2.363</v>
      </c>
      <c r="Q31" s="76"/>
    </row>
    <row r="32" spans="1:17" ht="39.950000000000003" customHeight="1" x14ac:dyDescent="0.25">
      <c r="A32" s="29"/>
      <c r="B32" s="219"/>
      <c r="C32" s="101" t="s">
        <v>204</v>
      </c>
      <c r="D32" s="172">
        <v>0</v>
      </c>
      <c r="E32" s="172">
        <v>0</v>
      </c>
      <c r="F32" s="172">
        <v>0</v>
      </c>
      <c r="G32" s="172">
        <v>0.33100000000000002</v>
      </c>
      <c r="H32" s="172">
        <v>0</v>
      </c>
      <c r="I32" s="172">
        <v>0.66100000000000003</v>
      </c>
      <c r="J32" s="172">
        <v>0</v>
      </c>
      <c r="K32" s="172">
        <v>0.76200000000000001</v>
      </c>
      <c r="L32" s="172">
        <v>0</v>
      </c>
      <c r="M32" s="172">
        <v>0.314</v>
      </c>
      <c r="N32" s="172">
        <v>0</v>
      </c>
      <c r="O32" s="172">
        <v>0</v>
      </c>
      <c r="P32" s="103">
        <f t="shared" si="0"/>
        <v>2.0680000000000001</v>
      </c>
      <c r="Q32" s="76"/>
    </row>
    <row r="33" spans="2:17" ht="28.5" customHeight="1" x14ac:dyDescent="0.25">
      <c r="B33" s="219"/>
      <c r="C33" s="101" t="s">
        <v>321</v>
      </c>
      <c r="D33" s="172">
        <v>0</v>
      </c>
      <c r="E33" s="172">
        <v>0</v>
      </c>
      <c r="F33" s="172">
        <v>0</v>
      </c>
      <c r="G33" s="172">
        <v>0</v>
      </c>
      <c r="H33" s="172">
        <v>0</v>
      </c>
      <c r="I33" s="172">
        <v>0.46500000000000002</v>
      </c>
      <c r="J33" s="172">
        <v>0</v>
      </c>
      <c r="K33" s="172">
        <v>0</v>
      </c>
      <c r="L33" s="172">
        <v>0</v>
      </c>
      <c r="M33" s="172">
        <v>0</v>
      </c>
      <c r="N33" s="172">
        <v>0</v>
      </c>
      <c r="O33" s="172">
        <v>0</v>
      </c>
      <c r="P33" s="103">
        <f t="shared" si="0"/>
        <v>0.46500000000000002</v>
      </c>
      <c r="Q33" s="76"/>
    </row>
    <row r="34" spans="2:17" ht="28.5" customHeight="1" thickBot="1" x14ac:dyDescent="0.3">
      <c r="B34" s="219"/>
      <c r="C34" s="102" t="s">
        <v>188</v>
      </c>
      <c r="D34" s="172">
        <v>0.25</v>
      </c>
      <c r="E34" s="172">
        <v>0</v>
      </c>
      <c r="F34" s="172">
        <v>0</v>
      </c>
      <c r="G34" s="172">
        <v>0.34300000000000003</v>
      </c>
      <c r="H34" s="172">
        <v>0.217</v>
      </c>
      <c r="I34" s="172">
        <v>0.42799999999999999</v>
      </c>
      <c r="J34" s="172">
        <v>0</v>
      </c>
      <c r="K34" s="173">
        <v>0.55300000000000005</v>
      </c>
      <c r="L34" s="172">
        <v>0</v>
      </c>
      <c r="M34" s="172">
        <v>1.845</v>
      </c>
      <c r="N34" s="172">
        <v>0.182</v>
      </c>
      <c r="O34" s="172">
        <v>0</v>
      </c>
      <c r="P34" s="103">
        <f t="shared" si="0"/>
        <v>3.8180000000000001</v>
      </c>
      <c r="Q34" s="76"/>
    </row>
    <row r="35" spans="2:17" ht="28.5" customHeight="1" thickBot="1" x14ac:dyDescent="0.3">
      <c r="C35" s="24" t="s">
        <v>45</v>
      </c>
      <c r="D35" s="24">
        <f t="shared" ref="D35:O35" si="1">SUM(D7:D34)</f>
        <v>17.344000000000001</v>
      </c>
      <c r="E35" s="24">
        <f t="shared" si="1"/>
        <v>24.750999999999998</v>
      </c>
      <c r="F35" s="24">
        <f t="shared" si="1"/>
        <v>1.23</v>
      </c>
      <c r="G35" s="24">
        <f t="shared" si="1"/>
        <v>11.056999999999999</v>
      </c>
      <c r="H35" s="24">
        <f t="shared" si="1"/>
        <v>26.499999999999993</v>
      </c>
      <c r="I35" s="24">
        <f t="shared" si="1"/>
        <v>19.412999999999997</v>
      </c>
      <c r="J35" s="24">
        <f t="shared" si="1"/>
        <v>8.745000000000001</v>
      </c>
      <c r="K35" s="24">
        <f t="shared" si="1"/>
        <v>20.928000000000001</v>
      </c>
      <c r="L35" s="24">
        <f t="shared" si="1"/>
        <v>8.4420000000000002</v>
      </c>
      <c r="M35" s="24">
        <f t="shared" si="1"/>
        <v>29.318999999999996</v>
      </c>
      <c r="N35" s="24">
        <f t="shared" si="1"/>
        <v>6.7490000000000006</v>
      </c>
      <c r="O35" s="24">
        <f t="shared" si="1"/>
        <v>12.85</v>
      </c>
      <c r="P35" s="80">
        <f t="shared" ref="P35" si="2">SUM(D35:O35)</f>
        <v>187.32799999999997</v>
      </c>
      <c r="Q35" s="171"/>
    </row>
    <row r="36" spans="2:17" ht="28.5" customHeight="1" thickBot="1" x14ac:dyDescent="0.3">
      <c r="B36" s="76"/>
      <c r="C36" s="77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5"/>
      <c r="Q36" s="76"/>
    </row>
    <row r="37" spans="2:17" ht="28.5" customHeight="1" thickBot="1" x14ac:dyDescent="0.3">
      <c r="C37" s="218" t="s">
        <v>43</v>
      </c>
      <c r="D37" s="215" t="s">
        <v>1</v>
      </c>
      <c r="E37" s="216"/>
      <c r="F37" s="216"/>
      <c r="G37" s="216"/>
      <c r="H37" s="216"/>
      <c r="I37" s="216"/>
      <c r="J37" s="216"/>
      <c r="K37" s="216"/>
      <c r="L37" s="216"/>
      <c r="M37" s="216"/>
      <c r="N37" s="216"/>
      <c r="O37" s="217"/>
      <c r="P37" s="225" t="s">
        <v>222</v>
      </c>
      <c r="Q37" s="76"/>
    </row>
    <row r="38" spans="2:17" ht="39.950000000000003" customHeight="1" thickBot="1" x14ac:dyDescent="0.3">
      <c r="C38" s="224"/>
      <c r="D38" s="8" t="s">
        <v>307</v>
      </c>
      <c r="E38" s="30" t="s">
        <v>308</v>
      </c>
      <c r="F38" s="30" t="s">
        <v>324</v>
      </c>
      <c r="G38" s="30" t="s">
        <v>310</v>
      </c>
      <c r="H38" s="30" t="s">
        <v>325</v>
      </c>
      <c r="I38" s="30" t="s">
        <v>312</v>
      </c>
      <c r="J38" s="30" t="s">
        <v>313</v>
      </c>
      <c r="K38" s="30" t="s">
        <v>314</v>
      </c>
      <c r="L38" s="30" t="s">
        <v>315</v>
      </c>
      <c r="M38" s="30" t="s">
        <v>316</v>
      </c>
      <c r="N38" s="30" t="s">
        <v>317</v>
      </c>
      <c r="O38" s="31" t="s">
        <v>318</v>
      </c>
      <c r="P38" s="226"/>
      <c r="Q38" s="76"/>
    </row>
    <row r="39" spans="2:17" ht="39.950000000000003" customHeight="1" x14ac:dyDescent="0.25">
      <c r="B39" s="218" t="s">
        <v>275</v>
      </c>
      <c r="C39" s="33" t="s">
        <v>326</v>
      </c>
      <c r="D39" s="172">
        <v>4.43</v>
      </c>
      <c r="E39" s="172">
        <v>0.88</v>
      </c>
      <c r="F39" s="176">
        <v>0</v>
      </c>
      <c r="G39" s="176">
        <v>3.6</v>
      </c>
      <c r="H39" s="176">
        <v>0</v>
      </c>
      <c r="I39" s="177">
        <v>0</v>
      </c>
      <c r="J39" s="176">
        <v>0</v>
      </c>
      <c r="K39" s="177">
        <v>0.72299999999999998</v>
      </c>
      <c r="L39" s="172">
        <v>0</v>
      </c>
      <c r="M39" s="172">
        <v>3.6850000000000001</v>
      </c>
      <c r="N39" s="176">
        <v>3.45</v>
      </c>
      <c r="O39" s="176">
        <v>0</v>
      </c>
      <c r="P39" s="74">
        <f t="shared" ref="P39:P44" si="3">SUM(D39:O39)</f>
        <v>16.768000000000001</v>
      </c>
      <c r="Q39" s="76"/>
    </row>
    <row r="40" spans="2:17" ht="39.950000000000003" customHeight="1" x14ac:dyDescent="0.25">
      <c r="B40" s="219"/>
      <c r="C40" s="41" t="s">
        <v>327</v>
      </c>
      <c r="D40" s="172">
        <v>0.154</v>
      </c>
      <c r="E40" s="172">
        <v>3</v>
      </c>
      <c r="F40" s="172">
        <v>0</v>
      </c>
      <c r="G40" s="172">
        <v>37.475999999999999</v>
      </c>
      <c r="H40" s="172">
        <v>0</v>
      </c>
      <c r="I40" s="172">
        <v>4</v>
      </c>
      <c r="J40" s="172">
        <v>34.9</v>
      </c>
      <c r="K40" s="172">
        <v>0</v>
      </c>
      <c r="L40" s="172">
        <v>37.74</v>
      </c>
      <c r="M40" s="172">
        <v>1.23</v>
      </c>
      <c r="N40" s="172">
        <v>27.89</v>
      </c>
      <c r="O40" s="176">
        <v>28.9</v>
      </c>
      <c r="P40" s="74">
        <v>261.43</v>
      </c>
      <c r="Q40" s="76"/>
    </row>
    <row r="41" spans="2:17" ht="39.950000000000003" customHeight="1" x14ac:dyDescent="0.25">
      <c r="B41" s="219"/>
      <c r="C41" s="34" t="s">
        <v>44</v>
      </c>
      <c r="D41" s="172">
        <v>1.1719999999999999</v>
      </c>
      <c r="E41" s="172">
        <v>3.3</v>
      </c>
      <c r="F41" s="172">
        <v>0</v>
      </c>
      <c r="G41" s="172">
        <v>3.4750000000000001</v>
      </c>
      <c r="H41" s="172">
        <v>2.1850000000000001</v>
      </c>
      <c r="I41" s="172">
        <v>0.35899999999999999</v>
      </c>
      <c r="J41" s="172">
        <v>4.97</v>
      </c>
      <c r="K41" s="172">
        <v>0</v>
      </c>
      <c r="L41" s="172">
        <v>0.9</v>
      </c>
      <c r="M41" s="172">
        <v>5.9</v>
      </c>
      <c r="N41" s="172">
        <v>1.41</v>
      </c>
      <c r="O41" s="176">
        <v>2.25</v>
      </c>
      <c r="P41" s="74">
        <f>SUM(D41:O41)</f>
        <v>25.920999999999996</v>
      </c>
      <c r="Q41" s="76"/>
    </row>
    <row r="42" spans="2:17" ht="39.950000000000003" customHeight="1" x14ac:dyDescent="0.25">
      <c r="B42" s="219"/>
      <c r="C42" s="41" t="s">
        <v>25</v>
      </c>
      <c r="D42" s="172">
        <v>1.7</v>
      </c>
      <c r="E42" s="172">
        <v>1.53</v>
      </c>
      <c r="F42" s="172">
        <v>0</v>
      </c>
      <c r="G42" s="178">
        <v>0</v>
      </c>
      <c r="H42" s="172">
        <v>0</v>
      </c>
      <c r="I42" s="172">
        <v>4.3</v>
      </c>
      <c r="J42" s="172">
        <v>10.3</v>
      </c>
      <c r="K42" s="172">
        <v>0</v>
      </c>
      <c r="L42" s="172">
        <v>5.5</v>
      </c>
      <c r="M42" s="172">
        <v>3.6</v>
      </c>
      <c r="N42" s="172">
        <v>0</v>
      </c>
      <c r="O42" s="176">
        <v>0</v>
      </c>
      <c r="P42" s="74">
        <f t="shared" si="3"/>
        <v>26.93</v>
      </c>
      <c r="Q42" s="5"/>
    </row>
    <row r="43" spans="2:17" ht="28.5" customHeight="1" thickBot="1" x14ac:dyDescent="0.3">
      <c r="B43" s="223"/>
      <c r="C43" s="35" t="s">
        <v>228</v>
      </c>
      <c r="D43" s="172">
        <v>0</v>
      </c>
      <c r="E43" s="172">
        <v>0.80200000000000005</v>
      </c>
      <c r="F43" s="172">
        <v>0</v>
      </c>
      <c r="G43" s="172">
        <v>0</v>
      </c>
      <c r="H43" s="172">
        <v>0</v>
      </c>
      <c r="I43" s="172">
        <v>0</v>
      </c>
      <c r="J43" s="172">
        <v>0</v>
      </c>
      <c r="K43" s="172">
        <v>0</v>
      </c>
      <c r="L43" s="172">
        <v>0</v>
      </c>
      <c r="M43" s="172">
        <v>0</v>
      </c>
      <c r="N43" s="172">
        <v>0</v>
      </c>
      <c r="O43" s="176">
        <v>0</v>
      </c>
      <c r="P43" s="170">
        <f t="shared" si="3"/>
        <v>0.80200000000000005</v>
      </c>
      <c r="Q43" s="5"/>
    </row>
    <row r="44" spans="2:17" s="2" customFormat="1" ht="15.75" thickBot="1" x14ac:dyDescent="0.3">
      <c r="C44" s="28" t="s">
        <v>45</v>
      </c>
      <c r="D44" s="25">
        <f t="shared" ref="D44:O44" si="4">SUM(D39:D43)</f>
        <v>7.4559999999999995</v>
      </c>
      <c r="E44" s="26">
        <f t="shared" si="4"/>
        <v>9.5119999999999987</v>
      </c>
      <c r="F44" s="26">
        <f t="shared" si="4"/>
        <v>0</v>
      </c>
      <c r="G44" s="26">
        <f t="shared" si="4"/>
        <v>44.551000000000002</v>
      </c>
      <c r="H44" s="26">
        <f t="shared" si="4"/>
        <v>2.1850000000000001</v>
      </c>
      <c r="I44" s="26">
        <f t="shared" si="4"/>
        <v>8.6589999999999989</v>
      </c>
      <c r="J44" s="26">
        <f t="shared" si="4"/>
        <v>50.17</v>
      </c>
      <c r="K44" s="26">
        <f t="shared" si="4"/>
        <v>0.72299999999999998</v>
      </c>
      <c r="L44" s="26">
        <f t="shared" si="4"/>
        <v>44.14</v>
      </c>
      <c r="M44" s="26">
        <f t="shared" si="4"/>
        <v>14.415000000000001</v>
      </c>
      <c r="N44" s="26">
        <f t="shared" si="4"/>
        <v>32.75</v>
      </c>
      <c r="O44" s="27">
        <f t="shared" si="4"/>
        <v>31.15</v>
      </c>
      <c r="P44" s="80">
        <f t="shared" si="3"/>
        <v>245.71100000000001</v>
      </c>
      <c r="Q44" s="5"/>
    </row>
    <row r="45" spans="2:17" s="2" customFormat="1" ht="28.5" hidden="1" customHeight="1" x14ac:dyDescent="0.25">
      <c r="C45" s="104"/>
      <c r="Q45" s="5"/>
    </row>
    <row r="46" spans="2:17" ht="28.5" customHeight="1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5"/>
    </row>
    <row r="47" spans="2:17" ht="28.5" hidden="1" customHeight="1" x14ac:dyDescent="0.25">
      <c r="Q47" s="5"/>
    </row>
    <row r="48" spans="2:17" ht="28.5" hidden="1" customHeight="1" x14ac:dyDescent="0.25"/>
    <row r="49" ht="28.5" hidden="1" customHeight="1" x14ac:dyDescent="0.25"/>
    <row r="50" ht="28.5" hidden="1" customHeight="1" x14ac:dyDescent="0.25"/>
    <row r="51" ht="28.5" hidden="1" customHeight="1" x14ac:dyDescent="0.25"/>
    <row r="52" ht="28.5" hidden="1" customHeight="1" x14ac:dyDescent="0.25"/>
    <row r="53" ht="28.5" hidden="1" customHeight="1" x14ac:dyDescent="0.25"/>
    <row r="54" ht="28.5" hidden="1" customHeight="1" x14ac:dyDescent="0.25"/>
    <row r="55" ht="28.5" hidden="1" customHeight="1" x14ac:dyDescent="0.25"/>
    <row r="56" ht="28.5" hidden="1" customHeight="1" x14ac:dyDescent="0.25"/>
    <row r="57" ht="28.5" hidden="1" customHeight="1" x14ac:dyDescent="0.25"/>
    <row r="58" ht="28.5" hidden="1" customHeight="1" x14ac:dyDescent="0.25"/>
    <row r="59" ht="28.5" hidden="1" customHeight="1" x14ac:dyDescent="0.25"/>
    <row r="60" ht="28.5" hidden="1" customHeight="1" x14ac:dyDescent="0.25"/>
    <row r="61" ht="28.5" hidden="1" customHeight="1" x14ac:dyDescent="0.25"/>
    <row r="62" ht="28.5" hidden="1" customHeight="1" x14ac:dyDescent="0.25"/>
    <row r="63" ht="28.5" hidden="1" customHeight="1" x14ac:dyDescent="0.25"/>
    <row r="64" ht="28.5" hidden="1" customHeight="1" x14ac:dyDescent="0.25"/>
    <row r="65" spans="3:3" ht="28.5" hidden="1" customHeight="1" x14ac:dyDescent="0.25"/>
    <row r="66" spans="3:3" ht="28.5" hidden="1" customHeight="1" x14ac:dyDescent="0.25"/>
    <row r="67" spans="3:3" ht="28.5" hidden="1" customHeight="1" x14ac:dyDescent="0.25"/>
    <row r="71" spans="3:3" ht="0" hidden="1" customHeight="1" x14ac:dyDescent="0.25">
      <c r="C71" s="1" t="s">
        <v>229</v>
      </c>
    </row>
  </sheetData>
  <mergeCells count="9">
    <mergeCell ref="P5:P6"/>
    <mergeCell ref="C37:C38"/>
    <mergeCell ref="D37:O37"/>
    <mergeCell ref="P37:P38"/>
    <mergeCell ref="B39:B43"/>
    <mergeCell ref="B7:B34"/>
    <mergeCell ref="C3:O3"/>
    <mergeCell ref="C5:C6"/>
    <mergeCell ref="D5:O5"/>
  </mergeCells>
  <hyperlinks>
    <hyperlink ref="Q1" location="'État des lieux des DD'!A1" display="Retour État des lieux DD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R339"/>
  <sheetViews>
    <sheetView topLeftCell="F1" zoomScale="90" zoomScaleNormal="90" workbookViewId="0">
      <selection activeCell="J125" sqref="J125:J277"/>
    </sheetView>
  </sheetViews>
  <sheetFormatPr baseColWidth="10" defaultColWidth="0" defaultRowHeight="12.75" zeroHeight="1" x14ac:dyDescent="0.2"/>
  <cols>
    <col min="1" max="1" width="6.7109375" style="61" customWidth="1"/>
    <col min="2" max="2" width="29.5703125" style="65" customWidth="1"/>
    <col min="3" max="3" width="68.28515625" style="65" bestFit="1" customWidth="1"/>
    <col min="4" max="4" width="55.28515625" style="65" bestFit="1" customWidth="1"/>
    <col min="5" max="5" width="68.28515625" style="67" bestFit="1" customWidth="1"/>
    <col min="6" max="6" width="36.85546875" style="60" bestFit="1" customWidth="1"/>
    <col min="7" max="7" width="45.7109375" style="63" customWidth="1"/>
    <col min="8" max="8" width="55.42578125" style="65" bestFit="1" customWidth="1"/>
    <col min="9" max="10" width="59.28515625" style="65" bestFit="1" customWidth="1"/>
    <col min="11" max="11" width="11.42578125" style="61" customWidth="1"/>
    <col min="12" max="16384" width="11.42578125" style="60" hidden="1"/>
  </cols>
  <sheetData>
    <row r="1" spans="2:18" s="61" customFormat="1" ht="45.75" thickBot="1" x14ac:dyDescent="0.25">
      <c r="B1" s="64"/>
      <c r="C1" s="64"/>
      <c r="D1" s="64"/>
      <c r="E1" s="66"/>
      <c r="G1" s="62"/>
      <c r="H1" s="64"/>
      <c r="I1" s="64"/>
      <c r="J1" s="64"/>
      <c r="K1" s="15" t="s">
        <v>63</v>
      </c>
    </row>
    <row r="2" spans="2:18" ht="30" customHeight="1" thickBot="1" x14ac:dyDescent="0.25">
      <c r="B2" s="227" t="s">
        <v>200</v>
      </c>
      <c r="C2" s="228"/>
      <c r="D2" s="228"/>
      <c r="E2" s="228"/>
      <c r="F2" s="228"/>
      <c r="G2" s="228"/>
      <c r="H2" s="228"/>
      <c r="I2" s="228"/>
      <c r="J2" s="229"/>
    </row>
    <row r="3" spans="2:18" s="61" customFormat="1" x14ac:dyDescent="0.2">
      <c r="B3" s="123"/>
      <c r="C3" s="123"/>
      <c r="D3" s="123"/>
      <c r="E3" s="123"/>
      <c r="F3" s="124"/>
      <c r="G3" s="124"/>
      <c r="H3" s="123"/>
      <c r="I3" s="123"/>
      <c r="J3" s="123"/>
    </row>
    <row r="4" spans="2:18" ht="20.100000000000001" customHeight="1" x14ac:dyDescent="0.2">
      <c r="B4" s="144" t="s">
        <v>96</v>
      </c>
      <c r="C4" s="145" t="s">
        <v>191</v>
      </c>
      <c r="D4" s="145" t="s">
        <v>190</v>
      </c>
      <c r="E4" s="145" t="s">
        <v>97</v>
      </c>
      <c r="F4" s="146" t="s">
        <v>98</v>
      </c>
      <c r="G4" s="145" t="s">
        <v>99</v>
      </c>
      <c r="H4" s="145" t="s">
        <v>66</v>
      </c>
      <c r="I4" s="145" t="s">
        <v>100</v>
      </c>
      <c r="J4" s="147" t="s">
        <v>95</v>
      </c>
    </row>
    <row r="5" spans="2:18" ht="20.100000000000001" customHeight="1" x14ac:dyDescent="0.2">
      <c r="B5" s="139" t="s">
        <v>103</v>
      </c>
      <c r="C5" s="83" t="s">
        <v>297</v>
      </c>
      <c r="D5" s="81" t="s">
        <v>117</v>
      </c>
      <c r="E5" s="167" t="s">
        <v>53</v>
      </c>
      <c r="F5" s="83" t="s">
        <v>112</v>
      </c>
      <c r="G5" s="84" t="s">
        <v>192</v>
      </c>
      <c r="H5" s="83" t="s">
        <v>195</v>
      </c>
      <c r="I5" s="83" t="s">
        <v>163</v>
      </c>
      <c r="J5" s="141">
        <v>1</v>
      </c>
    </row>
    <row r="6" spans="2:18" ht="33.75" customHeight="1" x14ac:dyDescent="0.2">
      <c r="B6" s="155" t="s">
        <v>103</v>
      </c>
      <c r="C6" s="138" t="s">
        <v>297</v>
      </c>
      <c r="D6" s="137" t="s">
        <v>117</v>
      </c>
      <c r="E6" s="167" t="s">
        <v>53</v>
      </c>
      <c r="F6" s="83" t="s">
        <v>112</v>
      </c>
      <c r="G6" s="153" t="s">
        <v>283</v>
      </c>
      <c r="H6" s="138" t="s">
        <v>209</v>
      </c>
      <c r="I6" s="138" t="s">
        <v>163</v>
      </c>
      <c r="J6" s="154">
        <v>1</v>
      </c>
    </row>
    <row r="7" spans="2:18" ht="20.100000000000001" customHeight="1" x14ac:dyDescent="0.2">
      <c r="B7" s="139" t="s">
        <v>103</v>
      </c>
      <c r="C7" s="83" t="s">
        <v>297</v>
      </c>
      <c r="D7" s="81" t="s">
        <v>117</v>
      </c>
      <c r="E7" s="167" t="s">
        <v>53</v>
      </c>
      <c r="F7" s="83" t="s">
        <v>112</v>
      </c>
      <c r="G7" s="84" t="s">
        <v>230</v>
      </c>
      <c r="H7" s="83" t="s">
        <v>209</v>
      </c>
      <c r="I7" s="83" t="s">
        <v>163</v>
      </c>
      <c r="J7" s="141">
        <v>1</v>
      </c>
    </row>
    <row r="8" spans="2:18" ht="20.100000000000001" customHeight="1" x14ac:dyDescent="0.2">
      <c r="B8" s="155" t="s">
        <v>103</v>
      </c>
      <c r="C8" s="83" t="s">
        <v>297</v>
      </c>
      <c r="D8" s="138" t="s">
        <v>117</v>
      </c>
      <c r="E8" s="167" t="s">
        <v>53</v>
      </c>
      <c r="F8" s="83" t="s">
        <v>112</v>
      </c>
      <c r="G8" s="152" t="s">
        <v>273</v>
      </c>
      <c r="H8" s="138" t="s">
        <v>209</v>
      </c>
      <c r="I8" s="138" t="s">
        <v>163</v>
      </c>
      <c r="J8" s="154">
        <v>1</v>
      </c>
    </row>
    <row r="9" spans="2:18" ht="20.100000000000001" customHeight="1" x14ac:dyDescent="0.2">
      <c r="B9" s="139" t="s">
        <v>103</v>
      </c>
      <c r="C9" s="83" t="s">
        <v>297</v>
      </c>
      <c r="D9" s="81" t="s">
        <v>117</v>
      </c>
      <c r="E9" s="167" t="s">
        <v>53</v>
      </c>
      <c r="F9" s="83" t="s">
        <v>112</v>
      </c>
      <c r="G9" s="84" t="s">
        <v>240</v>
      </c>
      <c r="H9" s="83" t="s">
        <v>209</v>
      </c>
      <c r="I9" s="83" t="s">
        <v>163</v>
      </c>
      <c r="J9" s="141">
        <v>1</v>
      </c>
    </row>
    <row r="10" spans="2:18" ht="20.100000000000001" customHeight="1" x14ac:dyDescent="0.2">
      <c r="B10" s="155" t="s">
        <v>103</v>
      </c>
      <c r="C10" s="83" t="s">
        <v>297</v>
      </c>
      <c r="D10" s="138" t="s">
        <v>117</v>
      </c>
      <c r="E10" s="167" t="s">
        <v>53</v>
      </c>
      <c r="F10" s="83" t="s">
        <v>112</v>
      </c>
      <c r="G10" s="152" t="s">
        <v>55</v>
      </c>
      <c r="H10" s="138" t="s">
        <v>209</v>
      </c>
      <c r="I10" s="138" t="s">
        <v>163</v>
      </c>
      <c r="J10" s="154">
        <v>1</v>
      </c>
    </row>
    <row r="11" spans="2:18" ht="20.100000000000001" customHeight="1" x14ac:dyDescent="0.2">
      <c r="B11" s="139" t="s">
        <v>103</v>
      </c>
      <c r="C11" s="83" t="s">
        <v>297</v>
      </c>
      <c r="D11" s="81" t="s">
        <v>117</v>
      </c>
      <c r="E11" s="167" t="s">
        <v>53</v>
      </c>
      <c r="F11" s="83" t="s">
        <v>112</v>
      </c>
      <c r="G11" s="84" t="s">
        <v>69</v>
      </c>
      <c r="H11" s="83" t="s">
        <v>209</v>
      </c>
      <c r="I11" s="83" t="s">
        <v>163</v>
      </c>
      <c r="J11" s="141">
        <v>1</v>
      </c>
    </row>
    <row r="12" spans="2:18" ht="20.100000000000001" customHeight="1" x14ac:dyDescent="0.2">
      <c r="B12" s="139" t="s">
        <v>103</v>
      </c>
      <c r="C12" s="83" t="s">
        <v>297</v>
      </c>
      <c r="D12" s="138" t="s">
        <v>117</v>
      </c>
      <c r="E12" s="167" t="s">
        <v>53</v>
      </c>
      <c r="F12" s="83" t="s">
        <v>112</v>
      </c>
      <c r="G12" s="84" t="s">
        <v>158</v>
      </c>
      <c r="H12" s="83" t="s">
        <v>209</v>
      </c>
      <c r="I12" s="83" t="s">
        <v>163</v>
      </c>
      <c r="J12" s="141">
        <v>1</v>
      </c>
    </row>
    <row r="13" spans="2:18" ht="20.100000000000001" customHeight="1" x14ac:dyDescent="0.2">
      <c r="B13" s="139" t="s">
        <v>103</v>
      </c>
      <c r="C13" s="83" t="s">
        <v>297</v>
      </c>
      <c r="D13" s="81" t="s">
        <v>117</v>
      </c>
      <c r="E13" s="167" t="s">
        <v>53</v>
      </c>
      <c r="F13" s="83" t="s">
        <v>112</v>
      </c>
      <c r="G13" s="84" t="s">
        <v>239</v>
      </c>
      <c r="H13" s="83" t="s">
        <v>209</v>
      </c>
      <c r="I13" s="83" t="s">
        <v>163</v>
      </c>
      <c r="J13" s="141">
        <v>1</v>
      </c>
    </row>
    <row r="14" spans="2:18" ht="20.100000000000001" customHeight="1" x14ac:dyDescent="0.2">
      <c r="B14" s="139" t="s">
        <v>103</v>
      </c>
      <c r="C14" s="83" t="s">
        <v>297</v>
      </c>
      <c r="D14" s="138" t="s">
        <v>117</v>
      </c>
      <c r="E14" s="167" t="s">
        <v>53</v>
      </c>
      <c r="F14" s="83" t="s">
        <v>112</v>
      </c>
      <c r="G14" s="84" t="s">
        <v>239</v>
      </c>
      <c r="H14" s="83" t="s">
        <v>209</v>
      </c>
      <c r="I14" s="83" t="s">
        <v>163</v>
      </c>
      <c r="J14" s="141">
        <v>1</v>
      </c>
    </row>
    <row r="15" spans="2:18" ht="20.100000000000001" customHeight="1" x14ac:dyDescent="0.2">
      <c r="B15" s="140" t="s">
        <v>103</v>
      </c>
      <c r="C15" s="83" t="s">
        <v>297</v>
      </c>
      <c r="D15" s="81" t="s">
        <v>117</v>
      </c>
      <c r="E15" s="167" t="s">
        <v>53</v>
      </c>
      <c r="F15" s="83" t="s">
        <v>112</v>
      </c>
      <c r="G15" s="82" t="s">
        <v>268</v>
      </c>
      <c r="H15" s="81" t="s">
        <v>209</v>
      </c>
      <c r="I15" s="81" t="s">
        <v>163</v>
      </c>
      <c r="J15" s="139">
        <v>1</v>
      </c>
      <c r="K15" s="135"/>
      <c r="L15" s="81"/>
      <c r="M15" s="83"/>
      <c r="N15" s="84"/>
      <c r="O15" s="84"/>
      <c r="P15" s="83"/>
      <c r="Q15" s="83"/>
      <c r="R15" s="141"/>
    </row>
    <row r="16" spans="2:18" ht="20.100000000000001" customHeight="1" x14ac:dyDescent="0.2">
      <c r="B16" s="139" t="s">
        <v>103</v>
      </c>
      <c r="C16" s="83" t="s">
        <v>297</v>
      </c>
      <c r="D16" s="138" t="s">
        <v>117</v>
      </c>
      <c r="E16" s="167" t="s">
        <v>53</v>
      </c>
      <c r="F16" s="83" t="s">
        <v>112</v>
      </c>
      <c r="G16" s="152" t="s">
        <v>268</v>
      </c>
      <c r="H16" s="83" t="s">
        <v>209</v>
      </c>
      <c r="I16" s="83" t="s">
        <v>163</v>
      </c>
      <c r="J16" s="141">
        <v>1</v>
      </c>
    </row>
    <row r="17" spans="2:10" ht="20.100000000000001" customHeight="1" x14ac:dyDescent="0.2">
      <c r="B17" s="140" t="s">
        <v>103</v>
      </c>
      <c r="C17" s="83" t="s">
        <v>297</v>
      </c>
      <c r="D17" s="81" t="s">
        <v>117</v>
      </c>
      <c r="E17" s="167" t="s">
        <v>53</v>
      </c>
      <c r="F17" s="83" t="s">
        <v>112</v>
      </c>
      <c r="G17" s="82" t="s">
        <v>268</v>
      </c>
      <c r="H17" s="81" t="s">
        <v>209</v>
      </c>
      <c r="I17" s="81" t="s">
        <v>163</v>
      </c>
      <c r="J17" s="142">
        <v>1</v>
      </c>
    </row>
    <row r="18" spans="2:10" ht="20.100000000000001" customHeight="1" x14ac:dyDescent="0.2">
      <c r="B18" s="139" t="s">
        <v>103</v>
      </c>
      <c r="C18" s="83" t="s">
        <v>297</v>
      </c>
      <c r="D18" s="138" t="s">
        <v>117</v>
      </c>
      <c r="E18" s="167" t="s">
        <v>53</v>
      </c>
      <c r="F18" s="83" t="s">
        <v>112</v>
      </c>
      <c r="G18" s="84" t="s">
        <v>237</v>
      </c>
      <c r="H18" s="83" t="s">
        <v>209</v>
      </c>
      <c r="I18" s="83" t="s">
        <v>163</v>
      </c>
      <c r="J18" s="141">
        <v>1</v>
      </c>
    </row>
    <row r="19" spans="2:10" ht="20.100000000000001" customHeight="1" x14ac:dyDescent="0.2">
      <c r="B19" s="140" t="s">
        <v>103</v>
      </c>
      <c r="C19" s="83" t="s">
        <v>297</v>
      </c>
      <c r="D19" s="81" t="s">
        <v>117</v>
      </c>
      <c r="E19" s="167" t="s">
        <v>53</v>
      </c>
      <c r="F19" s="83" t="s">
        <v>112</v>
      </c>
      <c r="G19" s="82" t="s">
        <v>271</v>
      </c>
      <c r="H19" s="81" t="s">
        <v>209</v>
      </c>
      <c r="I19" s="81" t="s">
        <v>163</v>
      </c>
      <c r="J19" s="142">
        <v>1</v>
      </c>
    </row>
    <row r="20" spans="2:10" ht="20.100000000000001" customHeight="1" x14ac:dyDescent="0.2">
      <c r="B20" s="139" t="s">
        <v>103</v>
      </c>
      <c r="C20" s="83" t="s">
        <v>297</v>
      </c>
      <c r="D20" s="138" t="s">
        <v>117</v>
      </c>
      <c r="E20" s="167" t="s">
        <v>53</v>
      </c>
      <c r="F20" s="83" t="s">
        <v>112</v>
      </c>
      <c r="G20" s="84" t="s">
        <v>241</v>
      </c>
      <c r="H20" s="83" t="s">
        <v>209</v>
      </c>
      <c r="I20" s="83" t="s">
        <v>163</v>
      </c>
      <c r="J20" s="141">
        <v>1</v>
      </c>
    </row>
    <row r="21" spans="2:10" ht="20.100000000000001" customHeight="1" x14ac:dyDescent="0.2">
      <c r="B21" s="140" t="s">
        <v>103</v>
      </c>
      <c r="C21" s="83" t="s">
        <v>297</v>
      </c>
      <c r="D21" s="81" t="s">
        <v>117</v>
      </c>
      <c r="E21" s="167" t="s">
        <v>53</v>
      </c>
      <c r="F21" s="83" t="s">
        <v>112</v>
      </c>
      <c r="G21" s="82" t="s">
        <v>159</v>
      </c>
      <c r="H21" s="81" t="s">
        <v>209</v>
      </c>
      <c r="I21" s="81" t="s">
        <v>163</v>
      </c>
      <c r="J21" s="142">
        <v>1</v>
      </c>
    </row>
    <row r="22" spans="2:10" ht="20.100000000000001" customHeight="1" x14ac:dyDescent="0.2">
      <c r="B22" s="139" t="s">
        <v>103</v>
      </c>
      <c r="C22" s="83" t="s">
        <v>297</v>
      </c>
      <c r="D22" s="138" t="s">
        <v>117</v>
      </c>
      <c r="E22" s="167" t="s">
        <v>53</v>
      </c>
      <c r="F22" s="83" t="s">
        <v>112</v>
      </c>
      <c r="G22" s="84" t="s">
        <v>193</v>
      </c>
      <c r="H22" s="83" t="s">
        <v>209</v>
      </c>
      <c r="I22" s="83" t="s">
        <v>163</v>
      </c>
      <c r="J22" s="141">
        <v>1</v>
      </c>
    </row>
    <row r="23" spans="2:10" ht="20.100000000000001" customHeight="1" x14ac:dyDescent="0.2">
      <c r="B23" s="140" t="s">
        <v>103</v>
      </c>
      <c r="C23" s="83" t="s">
        <v>297</v>
      </c>
      <c r="D23" s="81" t="s">
        <v>117</v>
      </c>
      <c r="E23" s="167" t="s">
        <v>53</v>
      </c>
      <c r="F23" s="83" t="s">
        <v>112</v>
      </c>
      <c r="G23" s="82" t="s">
        <v>83</v>
      </c>
      <c r="H23" s="81" t="s">
        <v>209</v>
      </c>
      <c r="I23" s="81" t="s">
        <v>163</v>
      </c>
      <c r="J23" s="142">
        <v>1</v>
      </c>
    </row>
    <row r="24" spans="2:10" ht="20.100000000000001" customHeight="1" x14ac:dyDescent="0.2">
      <c r="B24" s="139" t="s">
        <v>103</v>
      </c>
      <c r="C24" s="83" t="s">
        <v>297</v>
      </c>
      <c r="D24" s="138" t="s">
        <v>117</v>
      </c>
      <c r="E24" s="167" t="s">
        <v>53</v>
      </c>
      <c r="F24" s="83" t="s">
        <v>112</v>
      </c>
      <c r="G24" s="84" t="s">
        <v>230</v>
      </c>
      <c r="H24" s="83" t="s">
        <v>209</v>
      </c>
      <c r="I24" s="83" t="s">
        <v>163</v>
      </c>
      <c r="J24" s="141">
        <v>1</v>
      </c>
    </row>
    <row r="25" spans="2:10" ht="20.100000000000001" customHeight="1" x14ac:dyDescent="0.2">
      <c r="B25" s="140" t="s">
        <v>103</v>
      </c>
      <c r="C25" s="83" t="s">
        <v>297</v>
      </c>
      <c r="D25" s="81" t="s">
        <v>117</v>
      </c>
      <c r="E25" s="167" t="s">
        <v>53</v>
      </c>
      <c r="F25" s="83" t="s">
        <v>112</v>
      </c>
      <c r="G25" s="82" t="s">
        <v>230</v>
      </c>
      <c r="H25" s="81" t="s">
        <v>209</v>
      </c>
      <c r="I25" s="81" t="s">
        <v>163</v>
      </c>
      <c r="J25" s="142">
        <v>1</v>
      </c>
    </row>
    <row r="26" spans="2:10" ht="20.100000000000001" customHeight="1" x14ac:dyDescent="0.2">
      <c r="B26" s="139" t="s">
        <v>103</v>
      </c>
      <c r="C26" s="83" t="s">
        <v>297</v>
      </c>
      <c r="D26" s="138" t="s">
        <v>117</v>
      </c>
      <c r="E26" s="167" t="s">
        <v>53</v>
      </c>
      <c r="F26" s="83" t="s">
        <v>112</v>
      </c>
      <c r="G26" s="84" t="s">
        <v>48</v>
      </c>
      <c r="H26" s="83" t="s">
        <v>286</v>
      </c>
      <c r="I26" s="83" t="s">
        <v>163</v>
      </c>
      <c r="J26" s="141">
        <v>1</v>
      </c>
    </row>
    <row r="27" spans="2:10" ht="20.100000000000001" customHeight="1" x14ac:dyDescent="0.2">
      <c r="B27" s="140" t="s">
        <v>103</v>
      </c>
      <c r="C27" s="83" t="s">
        <v>297</v>
      </c>
      <c r="D27" s="81" t="s">
        <v>117</v>
      </c>
      <c r="E27" s="167" t="s">
        <v>53</v>
      </c>
      <c r="F27" s="83" t="s">
        <v>112</v>
      </c>
      <c r="G27" s="82" t="s">
        <v>160</v>
      </c>
      <c r="H27" s="81" t="s">
        <v>286</v>
      </c>
      <c r="I27" s="81" t="s">
        <v>163</v>
      </c>
      <c r="J27" s="142">
        <v>1</v>
      </c>
    </row>
    <row r="28" spans="2:10" ht="20.100000000000001" customHeight="1" x14ac:dyDescent="0.2">
      <c r="B28" s="139" t="s">
        <v>103</v>
      </c>
      <c r="C28" s="83" t="s">
        <v>297</v>
      </c>
      <c r="D28" s="138" t="s">
        <v>117</v>
      </c>
      <c r="E28" s="167" t="s">
        <v>53</v>
      </c>
      <c r="F28" s="83" t="s">
        <v>112</v>
      </c>
      <c r="G28" s="84" t="s">
        <v>84</v>
      </c>
      <c r="H28" s="83" t="s">
        <v>286</v>
      </c>
      <c r="I28" s="83" t="s">
        <v>163</v>
      </c>
      <c r="J28" s="141">
        <v>1</v>
      </c>
    </row>
    <row r="29" spans="2:10" ht="20.100000000000001" customHeight="1" x14ac:dyDescent="0.2">
      <c r="B29" s="140" t="s">
        <v>103</v>
      </c>
      <c r="C29" s="83" t="s">
        <v>297</v>
      </c>
      <c r="D29" s="81" t="s">
        <v>117</v>
      </c>
      <c r="E29" s="167" t="s">
        <v>53</v>
      </c>
      <c r="F29" s="83" t="s">
        <v>112</v>
      </c>
      <c r="G29" s="82" t="s">
        <v>242</v>
      </c>
      <c r="H29" s="81" t="s">
        <v>286</v>
      </c>
      <c r="I29" s="81" t="s">
        <v>163</v>
      </c>
      <c r="J29" s="142">
        <v>1</v>
      </c>
    </row>
    <row r="30" spans="2:10" ht="20.100000000000001" customHeight="1" x14ac:dyDescent="0.2">
      <c r="B30" s="139" t="s">
        <v>103</v>
      </c>
      <c r="C30" s="83" t="s">
        <v>297</v>
      </c>
      <c r="D30" s="138" t="s">
        <v>117</v>
      </c>
      <c r="E30" s="167" t="s">
        <v>53</v>
      </c>
      <c r="F30" s="83" t="s">
        <v>112</v>
      </c>
      <c r="G30" s="84" t="s">
        <v>271</v>
      </c>
      <c r="H30" s="138" t="s">
        <v>287</v>
      </c>
      <c r="I30" s="83" t="s">
        <v>163</v>
      </c>
      <c r="J30" s="141">
        <v>1</v>
      </c>
    </row>
    <row r="31" spans="2:10" ht="20.100000000000001" customHeight="1" x14ac:dyDescent="0.2">
      <c r="B31" s="140" t="s">
        <v>103</v>
      </c>
      <c r="C31" s="83" t="s">
        <v>297</v>
      </c>
      <c r="D31" s="81" t="s">
        <v>117</v>
      </c>
      <c r="E31" s="167" t="s">
        <v>53</v>
      </c>
      <c r="F31" s="83" t="s">
        <v>112</v>
      </c>
      <c r="G31" s="82" t="s">
        <v>241</v>
      </c>
      <c r="H31" s="81" t="s">
        <v>287</v>
      </c>
      <c r="I31" s="81" t="s">
        <v>163</v>
      </c>
      <c r="J31" s="142">
        <v>1</v>
      </c>
    </row>
    <row r="32" spans="2:10" ht="20.100000000000001" customHeight="1" x14ac:dyDescent="0.2">
      <c r="B32" s="139" t="s">
        <v>103</v>
      </c>
      <c r="C32" s="83" t="s">
        <v>297</v>
      </c>
      <c r="D32" s="138" t="s">
        <v>117</v>
      </c>
      <c r="E32" s="167" t="s">
        <v>53</v>
      </c>
      <c r="F32" s="83" t="s">
        <v>112</v>
      </c>
      <c r="G32" s="84" t="s">
        <v>161</v>
      </c>
      <c r="H32" s="138" t="s">
        <v>287</v>
      </c>
      <c r="I32" s="83" t="s">
        <v>163</v>
      </c>
      <c r="J32" s="141">
        <v>1</v>
      </c>
    </row>
    <row r="33" spans="2:11" ht="20.100000000000001" customHeight="1" x14ac:dyDescent="0.2">
      <c r="B33" s="140" t="s">
        <v>103</v>
      </c>
      <c r="C33" s="83" t="s">
        <v>297</v>
      </c>
      <c r="D33" s="81" t="s">
        <v>117</v>
      </c>
      <c r="E33" s="167" t="s">
        <v>53</v>
      </c>
      <c r="F33" s="83" t="s">
        <v>112</v>
      </c>
      <c r="G33" s="82" t="s">
        <v>157</v>
      </c>
      <c r="H33" s="81" t="s">
        <v>287</v>
      </c>
      <c r="I33" s="81" t="s">
        <v>163</v>
      </c>
      <c r="J33" s="142">
        <v>1</v>
      </c>
    </row>
    <row r="34" spans="2:11" ht="20.100000000000001" customHeight="1" x14ac:dyDescent="0.2">
      <c r="B34" s="139" t="s">
        <v>103</v>
      </c>
      <c r="C34" s="83" t="s">
        <v>297</v>
      </c>
      <c r="D34" s="138" t="s">
        <v>117</v>
      </c>
      <c r="E34" s="167" t="s">
        <v>53</v>
      </c>
      <c r="F34" s="83" t="s">
        <v>112</v>
      </c>
      <c r="G34" s="84" t="s">
        <v>159</v>
      </c>
      <c r="H34" s="138" t="s">
        <v>287</v>
      </c>
      <c r="I34" s="83" t="s">
        <v>163</v>
      </c>
      <c r="J34" s="141">
        <v>1</v>
      </c>
    </row>
    <row r="35" spans="2:11" ht="20.100000000000001" customHeight="1" x14ac:dyDescent="0.2">
      <c r="B35" s="140" t="s">
        <v>103</v>
      </c>
      <c r="C35" s="83" t="s">
        <v>297</v>
      </c>
      <c r="D35" s="81" t="s">
        <v>117</v>
      </c>
      <c r="E35" s="167" t="s">
        <v>53</v>
      </c>
      <c r="F35" s="83" t="s">
        <v>112</v>
      </c>
      <c r="G35" s="82" t="s">
        <v>282</v>
      </c>
      <c r="H35" s="81" t="s">
        <v>287</v>
      </c>
      <c r="I35" s="81" t="s">
        <v>163</v>
      </c>
      <c r="J35" s="142">
        <v>1</v>
      </c>
    </row>
    <row r="36" spans="2:11" ht="20.100000000000001" customHeight="1" x14ac:dyDescent="0.2">
      <c r="B36" s="139" t="s">
        <v>103</v>
      </c>
      <c r="C36" s="83" t="s">
        <v>297</v>
      </c>
      <c r="D36" s="138" t="s">
        <v>117</v>
      </c>
      <c r="E36" s="167" t="s">
        <v>53</v>
      </c>
      <c r="F36" s="83" t="s">
        <v>112</v>
      </c>
      <c r="G36" s="84" t="s">
        <v>162</v>
      </c>
      <c r="H36" s="138" t="s">
        <v>287</v>
      </c>
      <c r="I36" s="83" t="s">
        <v>163</v>
      </c>
      <c r="J36" s="141">
        <v>1</v>
      </c>
    </row>
    <row r="37" spans="2:11" ht="20.100000000000001" customHeight="1" x14ac:dyDescent="0.2">
      <c r="B37" s="140" t="s">
        <v>103</v>
      </c>
      <c r="C37" s="83" t="s">
        <v>297</v>
      </c>
      <c r="D37" s="81" t="s">
        <v>117</v>
      </c>
      <c r="E37" s="167" t="s">
        <v>53</v>
      </c>
      <c r="F37" s="83" t="s">
        <v>112</v>
      </c>
      <c r="G37" s="82" t="s">
        <v>270</v>
      </c>
      <c r="H37" s="81" t="s">
        <v>287</v>
      </c>
      <c r="I37" s="81" t="s">
        <v>163</v>
      </c>
      <c r="J37" s="142">
        <v>1</v>
      </c>
    </row>
    <row r="38" spans="2:11" ht="20.100000000000001" customHeight="1" x14ac:dyDescent="0.2">
      <c r="B38" s="139" t="s">
        <v>103</v>
      </c>
      <c r="C38" s="83" t="s">
        <v>297</v>
      </c>
      <c r="D38" s="138" t="s">
        <v>117</v>
      </c>
      <c r="E38" s="167" t="s">
        <v>53</v>
      </c>
      <c r="F38" s="83" t="s">
        <v>112</v>
      </c>
      <c r="G38" s="84" t="s">
        <v>230</v>
      </c>
      <c r="H38" s="137" t="s">
        <v>287</v>
      </c>
      <c r="I38" s="83" t="s">
        <v>163</v>
      </c>
      <c r="J38" s="141">
        <v>1</v>
      </c>
    </row>
    <row r="39" spans="2:11" ht="20.100000000000001" customHeight="1" x14ac:dyDescent="0.2">
      <c r="B39" s="139" t="s">
        <v>105</v>
      </c>
      <c r="C39" s="136" t="s">
        <v>297</v>
      </c>
      <c r="D39" s="83" t="s">
        <v>101</v>
      </c>
      <c r="E39" s="167" t="s">
        <v>53</v>
      </c>
      <c r="F39" s="84"/>
      <c r="G39" s="84" t="s">
        <v>282</v>
      </c>
      <c r="H39" s="83" t="s">
        <v>238</v>
      </c>
      <c r="I39" s="83" t="s">
        <v>163</v>
      </c>
      <c r="J39" s="141">
        <v>1</v>
      </c>
    </row>
    <row r="40" spans="2:11" ht="20.100000000000001" customHeight="1" x14ac:dyDescent="0.2">
      <c r="B40" s="155" t="s">
        <v>105</v>
      </c>
      <c r="C40" s="156" t="s">
        <v>297</v>
      </c>
      <c r="D40" s="137" t="s">
        <v>101</v>
      </c>
      <c r="E40" s="168" t="s">
        <v>53</v>
      </c>
      <c r="F40" s="157"/>
      <c r="G40" s="157" t="s">
        <v>268</v>
      </c>
      <c r="H40" s="137" t="s">
        <v>209</v>
      </c>
      <c r="I40" s="137" t="s">
        <v>163</v>
      </c>
      <c r="J40" s="154">
        <v>1</v>
      </c>
    </row>
    <row r="41" spans="2:11" ht="20.100000000000001" customHeight="1" x14ac:dyDescent="0.2">
      <c r="B41" s="139" t="s">
        <v>105</v>
      </c>
      <c r="C41" s="136" t="s">
        <v>297</v>
      </c>
      <c r="D41" s="83" t="s">
        <v>101</v>
      </c>
      <c r="E41" s="167" t="s">
        <v>53</v>
      </c>
      <c r="F41" s="84"/>
      <c r="G41" s="82" t="s">
        <v>268</v>
      </c>
      <c r="H41" s="83" t="s">
        <v>209</v>
      </c>
      <c r="I41" s="83" t="s">
        <v>163</v>
      </c>
      <c r="J41" s="141">
        <v>1</v>
      </c>
    </row>
    <row r="42" spans="2:11" ht="20.100000000000001" customHeight="1" x14ac:dyDescent="0.2">
      <c r="B42" s="155" t="s">
        <v>105</v>
      </c>
      <c r="C42" s="158" t="s">
        <v>297</v>
      </c>
      <c r="D42" s="137" t="s">
        <v>101</v>
      </c>
      <c r="E42" s="168" t="s">
        <v>53</v>
      </c>
      <c r="F42" s="157"/>
      <c r="G42" s="157" t="s">
        <v>268</v>
      </c>
      <c r="H42" s="137" t="s">
        <v>209</v>
      </c>
      <c r="I42" s="137" t="s">
        <v>163</v>
      </c>
      <c r="J42" s="154">
        <v>1</v>
      </c>
      <c r="K42" s="159"/>
    </row>
    <row r="43" spans="2:11" ht="20.100000000000001" customHeight="1" x14ac:dyDescent="0.2">
      <c r="B43" s="139" t="s">
        <v>105</v>
      </c>
      <c r="C43" s="136" t="s">
        <v>297</v>
      </c>
      <c r="D43" s="83" t="s">
        <v>101</v>
      </c>
      <c r="E43" s="167" t="s">
        <v>53</v>
      </c>
      <c r="F43" s="84"/>
      <c r="G43" s="82" t="s">
        <v>273</v>
      </c>
      <c r="H43" s="83" t="s">
        <v>209</v>
      </c>
      <c r="I43" s="83" t="s">
        <v>163</v>
      </c>
      <c r="J43" s="141">
        <v>1</v>
      </c>
    </row>
    <row r="44" spans="2:11" ht="20.100000000000001" customHeight="1" x14ac:dyDescent="0.2">
      <c r="B44" s="155" t="s">
        <v>105</v>
      </c>
      <c r="C44" s="158" t="s">
        <v>297</v>
      </c>
      <c r="D44" s="137" t="s">
        <v>101</v>
      </c>
      <c r="E44" s="168" t="s">
        <v>53</v>
      </c>
      <c r="F44" s="157"/>
      <c r="G44" s="157" t="s">
        <v>268</v>
      </c>
      <c r="H44" s="137" t="s">
        <v>209</v>
      </c>
      <c r="I44" s="137" t="s">
        <v>163</v>
      </c>
      <c r="J44" s="154">
        <v>1</v>
      </c>
    </row>
    <row r="45" spans="2:11" ht="20.100000000000001" customHeight="1" x14ac:dyDescent="0.2">
      <c r="B45" s="139" t="s">
        <v>105</v>
      </c>
      <c r="C45" s="136" t="s">
        <v>297</v>
      </c>
      <c r="D45" s="83" t="s">
        <v>101</v>
      </c>
      <c r="E45" s="167" t="s">
        <v>53</v>
      </c>
      <c r="F45" s="84"/>
      <c r="G45" s="84" t="s">
        <v>69</v>
      </c>
      <c r="H45" s="83" t="s">
        <v>209</v>
      </c>
      <c r="I45" s="83" t="s">
        <v>163</v>
      </c>
      <c r="J45" s="141">
        <v>1</v>
      </c>
    </row>
    <row r="46" spans="2:11" ht="20.100000000000001" customHeight="1" x14ac:dyDescent="0.2">
      <c r="B46" s="155" t="s">
        <v>105</v>
      </c>
      <c r="C46" s="158" t="s">
        <v>297</v>
      </c>
      <c r="D46" s="137" t="s">
        <v>101</v>
      </c>
      <c r="E46" s="168" t="s">
        <v>53</v>
      </c>
      <c r="F46" s="157"/>
      <c r="G46" s="160" t="s">
        <v>240</v>
      </c>
      <c r="H46" s="137" t="s">
        <v>209</v>
      </c>
      <c r="I46" s="137" t="s">
        <v>163</v>
      </c>
      <c r="J46" s="154">
        <v>1</v>
      </c>
    </row>
    <row r="47" spans="2:11" ht="20.100000000000001" customHeight="1" x14ac:dyDescent="0.2">
      <c r="B47" s="139" t="s">
        <v>105</v>
      </c>
      <c r="C47" s="136" t="s">
        <v>297</v>
      </c>
      <c r="D47" s="83" t="s">
        <v>101</v>
      </c>
      <c r="E47" s="167" t="s">
        <v>53</v>
      </c>
      <c r="F47" s="84"/>
      <c r="G47" s="84" t="s">
        <v>271</v>
      </c>
      <c r="H47" s="83" t="s">
        <v>209</v>
      </c>
      <c r="I47" s="83" t="s">
        <v>163</v>
      </c>
      <c r="J47" s="141">
        <v>1</v>
      </c>
    </row>
    <row r="48" spans="2:11" ht="20.100000000000001" customHeight="1" x14ac:dyDescent="0.2">
      <c r="B48" s="155" t="s">
        <v>105</v>
      </c>
      <c r="C48" s="158" t="s">
        <v>297</v>
      </c>
      <c r="D48" s="137" t="s">
        <v>101</v>
      </c>
      <c r="E48" s="168" t="s">
        <v>53</v>
      </c>
      <c r="F48" s="157"/>
      <c r="G48" s="157" t="s">
        <v>55</v>
      </c>
      <c r="H48" s="137" t="s">
        <v>209</v>
      </c>
      <c r="I48" s="137" t="s">
        <v>163</v>
      </c>
      <c r="J48" s="154">
        <v>1</v>
      </c>
    </row>
    <row r="49" spans="1:10" ht="20.100000000000001" customHeight="1" x14ac:dyDescent="0.2">
      <c r="B49" s="139" t="s">
        <v>105</v>
      </c>
      <c r="C49" s="136" t="s">
        <v>297</v>
      </c>
      <c r="D49" s="83" t="s">
        <v>101</v>
      </c>
      <c r="E49" s="167" t="s">
        <v>53</v>
      </c>
      <c r="F49" s="84"/>
      <c r="G49" s="84" t="s">
        <v>271</v>
      </c>
      <c r="H49" s="83" t="s">
        <v>209</v>
      </c>
      <c r="I49" s="83" t="s">
        <v>163</v>
      </c>
      <c r="J49" s="141">
        <v>1</v>
      </c>
    </row>
    <row r="50" spans="1:10" ht="20.100000000000001" customHeight="1" x14ac:dyDescent="0.2">
      <c r="B50" s="155" t="s">
        <v>105</v>
      </c>
      <c r="C50" s="158" t="s">
        <v>297</v>
      </c>
      <c r="D50" s="137" t="s">
        <v>101</v>
      </c>
      <c r="E50" s="168" t="s">
        <v>53</v>
      </c>
      <c r="F50" s="157"/>
      <c r="G50" s="157" t="s">
        <v>158</v>
      </c>
      <c r="H50" s="137" t="s">
        <v>209</v>
      </c>
      <c r="I50" s="137" t="s">
        <v>163</v>
      </c>
      <c r="J50" s="154">
        <v>1</v>
      </c>
    </row>
    <row r="51" spans="1:10" ht="20.100000000000001" customHeight="1" x14ac:dyDescent="0.2">
      <c r="B51" s="139" t="s">
        <v>105</v>
      </c>
      <c r="C51" s="136" t="s">
        <v>297</v>
      </c>
      <c r="D51" s="83" t="s">
        <v>101</v>
      </c>
      <c r="E51" s="167" t="s">
        <v>53</v>
      </c>
      <c r="F51" s="84"/>
      <c r="G51" s="84" t="s">
        <v>56</v>
      </c>
      <c r="H51" s="83" t="s">
        <v>209</v>
      </c>
      <c r="I51" s="83" t="s">
        <v>163</v>
      </c>
      <c r="J51" s="141">
        <v>1</v>
      </c>
    </row>
    <row r="52" spans="1:10" s="159" customFormat="1" ht="20.100000000000001" customHeight="1" x14ac:dyDescent="0.2">
      <c r="A52" s="61"/>
      <c r="B52" s="155" t="s">
        <v>105</v>
      </c>
      <c r="C52" s="158" t="s">
        <v>297</v>
      </c>
      <c r="D52" s="137" t="s">
        <v>101</v>
      </c>
      <c r="E52" s="168" t="s">
        <v>53</v>
      </c>
      <c r="F52" s="157"/>
      <c r="G52" s="157" t="s">
        <v>230</v>
      </c>
      <c r="H52" s="137" t="s">
        <v>209</v>
      </c>
      <c r="I52" s="137" t="s">
        <v>163</v>
      </c>
      <c r="J52" s="154">
        <v>1</v>
      </c>
    </row>
    <row r="53" spans="1:10" ht="20.100000000000001" customHeight="1" x14ac:dyDescent="0.2">
      <c r="B53" s="139" t="s">
        <v>105</v>
      </c>
      <c r="C53" s="136" t="s">
        <v>297</v>
      </c>
      <c r="D53" s="83" t="s">
        <v>101</v>
      </c>
      <c r="E53" s="167" t="s">
        <v>53</v>
      </c>
      <c r="F53" s="84"/>
      <c r="G53" s="84" t="s">
        <v>48</v>
      </c>
      <c r="H53" s="83" t="s">
        <v>286</v>
      </c>
      <c r="I53" s="83" t="s">
        <v>163</v>
      </c>
      <c r="J53" s="141">
        <v>1</v>
      </c>
    </row>
    <row r="54" spans="1:10" ht="20.100000000000001" customHeight="1" x14ac:dyDescent="0.2">
      <c r="B54" s="155" t="s">
        <v>105</v>
      </c>
      <c r="C54" s="158" t="s">
        <v>297</v>
      </c>
      <c r="D54" s="137" t="s">
        <v>101</v>
      </c>
      <c r="E54" s="168" t="s">
        <v>53</v>
      </c>
      <c r="F54" s="157"/>
      <c r="G54" s="157" t="s">
        <v>157</v>
      </c>
      <c r="H54" s="137" t="s">
        <v>287</v>
      </c>
      <c r="I54" s="137" t="s">
        <v>163</v>
      </c>
      <c r="J54" s="154">
        <v>1</v>
      </c>
    </row>
    <row r="55" spans="1:10" ht="20.100000000000001" customHeight="1" x14ac:dyDescent="0.2">
      <c r="B55" s="139" t="s">
        <v>105</v>
      </c>
      <c r="C55" s="136" t="s">
        <v>297</v>
      </c>
      <c r="D55" s="83" t="s">
        <v>101</v>
      </c>
      <c r="E55" s="167" t="s">
        <v>53</v>
      </c>
      <c r="F55" s="84"/>
      <c r="G55" s="84" t="s">
        <v>161</v>
      </c>
      <c r="H55" s="81" t="s">
        <v>287</v>
      </c>
      <c r="I55" s="83" t="s">
        <v>163</v>
      </c>
      <c r="J55" s="141">
        <v>1</v>
      </c>
    </row>
    <row r="56" spans="1:10" ht="20.100000000000001" customHeight="1" x14ac:dyDescent="0.2">
      <c r="B56" s="155" t="s">
        <v>105</v>
      </c>
      <c r="C56" s="158" t="s">
        <v>297</v>
      </c>
      <c r="D56" s="137" t="s">
        <v>101</v>
      </c>
      <c r="E56" s="168" t="s">
        <v>53</v>
      </c>
      <c r="F56" s="157"/>
      <c r="G56" s="157" t="s">
        <v>159</v>
      </c>
      <c r="H56" s="137" t="s">
        <v>287</v>
      </c>
      <c r="I56" s="137" t="s">
        <v>163</v>
      </c>
      <c r="J56" s="154">
        <v>1</v>
      </c>
    </row>
    <row r="57" spans="1:10" ht="20.100000000000001" customHeight="1" x14ac:dyDescent="0.2">
      <c r="B57" s="140" t="s">
        <v>105</v>
      </c>
      <c r="C57" s="136" t="s">
        <v>297</v>
      </c>
      <c r="D57" s="81" t="s">
        <v>101</v>
      </c>
      <c r="E57" s="169" t="s">
        <v>53</v>
      </c>
      <c r="F57" s="82"/>
      <c r="G57" s="82" t="s">
        <v>282</v>
      </c>
      <c r="H57" s="81" t="s">
        <v>287</v>
      </c>
      <c r="I57" s="81" t="s">
        <v>163</v>
      </c>
      <c r="J57" s="142">
        <v>1</v>
      </c>
    </row>
    <row r="58" spans="1:10" ht="20.100000000000001" customHeight="1" x14ac:dyDescent="0.2">
      <c r="B58" s="155" t="s">
        <v>105</v>
      </c>
      <c r="C58" s="158" t="s">
        <v>297</v>
      </c>
      <c r="D58" s="137" t="s">
        <v>101</v>
      </c>
      <c r="E58" s="168" t="s">
        <v>53</v>
      </c>
      <c r="F58" s="157"/>
      <c r="G58" s="157" t="s">
        <v>242</v>
      </c>
      <c r="H58" s="137" t="s">
        <v>286</v>
      </c>
      <c r="I58" s="137" t="s">
        <v>163</v>
      </c>
      <c r="J58" s="154">
        <v>1</v>
      </c>
    </row>
    <row r="59" spans="1:10" ht="20.100000000000001" customHeight="1" x14ac:dyDescent="0.2">
      <c r="B59" s="140" t="s">
        <v>105</v>
      </c>
      <c r="C59" s="136" t="s">
        <v>297</v>
      </c>
      <c r="D59" s="81" t="s">
        <v>102</v>
      </c>
      <c r="E59" s="169" t="s">
        <v>53</v>
      </c>
      <c r="F59" s="82"/>
      <c r="G59" s="82" t="s">
        <v>282</v>
      </c>
      <c r="H59" s="81" t="s">
        <v>238</v>
      </c>
      <c r="I59" s="81" t="s">
        <v>163</v>
      </c>
      <c r="J59" s="142">
        <v>1</v>
      </c>
    </row>
    <row r="60" spans="1:10" ht="20.100000000000001" customHeight="1" x14ac:dyDescent="0.2">
      <c r="B60" s="155" t="s">
        <v>105</v>
      </c>
      <c r="C60" s="158" t="s">
        <v>297</v>
      </c>
      <c r="D60" s="137" t="s">
        <v>102</v>
      </c>
      <c r="E60" s="168" t="s">
        <v>53</v>
      </c>
      <c r="F60" s="157"/>
      <c r="G60" s="157" t="s">
        <v>55</v>
      </c>
      <c r="H60" s="137" t="s">
        <v>209</v>
      </c>
      <c r="I60" s="137" t="s">
        <v>163</v>
      </c>
      <c r="J60" s="154">
        <v>1</v>
      </c>
    </row>
    <row r="61" spans="1:10" ht="20.100000000000001" customHeight="1" x14ac:dyDescent="0.2">
      <c r="B61" s="140" t="s">
        <v>105</v>
      </c>
      <c r="C61" s="136" t="s">
        <v>297</v>
      </c>
      <c r="D61" s="81" t="s">
        <v>102</v>
      </c>
      <c r="E61" s="169" t="s">
        <v>53</v>
      </c>
      <c r="F61" s="82"/>
      <c r="G61" s="82" t="s">
        <v>273</v>
      </c>
      <c r="H61" s="81" t="s">
        <v>209</v>
      </c>
      <c r="I61" s="81" t="s">
        <v>163</v>
      </c>
      <c r="J61" s="142">
        <v>1</v>
      </c>
    </row>
    <row r="62" spans="1:10" ht="20.100000000000001" customHeight="1" x14ac:dyDescent="0.2">
      <c r="B62" s="139" t="s">
        <v>105</v>
      </c>
      <c r="C62" s="136" t="s">
        <v>297</v>
      </c>
      <c r="D62" s="83" t="s">
        <v>102</v>
      </c>
      <c r="E62" s="167" t="s">
        <v>53</v>
      </c>
      <c r="F62" s="84"/>
      <c r="G62" s="157" t="s">
        <v>268</v>
      </c>
      <c r="H62" s="83" t="s">
        <v>209</v>
      </c>
      <c r="I62" s="83" t="s">
        <v>163</v>
      </c>
      <c r="J62" s="141">
        <v>1</v>
      </c>
    </row>
    <row r="63" spans="1:10" ht="20.100000000000001" customHeight="1" x14ac:dyDescent="0.2">
      <c r="B63" s="140" t="s">
        <v>105</v>
      </c>
      <c r="C63" s="136" t="s">
        <v>297</v>
      </c>
      <c r="D63" s="81" t="s">
        <v>102</v>
      </c>
      <c r="E63" s="169" t="s">
        <v>53</v>
      </c>
      <c r="F63" s="82"/>
      <c r="G63" s="82" t="s">
        <v>84</v>
      </c>
      <c r="H63" s="81" t="s">
        <v>209</v>
      </c>
      <c r="I63" s="81" t="s">
        <v>163</v>
      </c>
      <c r="J63" s="142">
        <v>1</v>
      </c>
    </row>
    <row r="64" spans="1:10" ht="20.100000000000001" customHeight="1" x14ac:dyDescent="0.2">
      <c r="B64" s="139" t="s">
        <v>105</v>
      </c>
      <c r="C64" s="136" t="s">
        <v>297</v>
      </c>
      <c r="D64" s="83" t="s">
        <v>102</v>
      </c>
      <c r="E64" s="167" t="s">
        <v>53</v>
      </c>
      <c r="F64" s="84"/>
      <c r="G64" s="84" t="s">
        <v>69</v>
      </c>
      <c r="H64" s="83" t="s">
        <v>209</v>
      </c>
      <c r="I64" s="83" t="s">
        <v>163</v>
      </c>
      <c r="J64" s="141">
        <v>1</v>
      </c>
    </row>
    <row r="65" spans="2:10" ht="20.100000000000001" customHeight="1" x14ac:dyDescent="0.2">
      <c r="B65" s="140" t="s">
        <v>105</v>
      </c>
      <c r="C65" s="136" t="s">
        <v>297</v>
      </c>
      <c r="D65" s="81" t="s">
        <v>102</v>
      </c>
      <c r="E65" s="169" t="s">
        <v>53</v>
      </c>
      <c r="F65" s="82"/>
      <c r="G65" s="82" t="s">
        <v>241</v>
      </c>
      <c r="H65" s="81" t="s">
        <v>209</v>
      </c>
      <c r="I65" s="81" t="s">
        <v>163</v>
      </c>
      <c r="J65" s="142">
        <v>1</v>
      </c>
    </row>
    <row r="66" spans="2:10" ht="20.100000000000001" customHeight="1" x14ac:dyDescent="0.2">
      <c r="B66" s="139" t="s">
        <v>105</v>
      </c>
      <c r="C66" s="136" t="s">
        <v>297</v>
      </c>
      <c r="D66" s="83" t="s">
        <v>102</v>
      </c>
      <c r="E66" s="167" t="s">
        <v>53</v>
      </c>
      <c r="F66" s="84"/>
      <c r="G66" s="86" t="s">
        <v>240</v>
      </c>
      <c r="H66" s="83" t="s">
        <v>209</v>
      </c>
      <c r="I66" s="83" t="s">
        <v>163</v>
      </c>
      <c r="J66" s="141">
        <v>1</v>
      </c>
    </row>
    <row r="67" spans="2:10" ht="20.100000000000001" customHeight="1" x14ac:dyDescent="0.2">
      <c r="B67" s="140" t="s">
        <v>105</v>
      </c>
      <c r="C67" s="136" t="s">
        <v>297</v>
      </c>
      <c r="D67" s="81" t="s">
        <v>102</v>
      </c>
      <c r="E67" s="169" t="s">
        <v>53</v>
      </c>
      <c r="F67" s="82"/>
      <c r="G67" s="82" t="s">
        <v>282</v>
      </c>
      <c r="H67" s="81" t="s">
        <v>238</v>
      </c>
      <c r="I67" s="81" t="s">
        <v>163</v>
      </c>
      <c r="J67" s="142">
        <v>1</v>
      </c>
    </row>
    <row r="68" spans="2:10" ht="20.100000000000001" customHeight="1" x14ac:dyDescent="0.2">
      <c r="B68" s="139" t="s">
        <v>105</v>
      </c>
      <c r="C68" s="136" t="s">
        <v>297</v>
      </c>
      <c r="D68" s="83" t="s">
        <v>102</v>
      </c>
      <c r="E68" s="167" t="s">
        <v>53</v>
      </c>
      <c r="F68" s="84"/>
      <c r="G68" s="84" t="s">
        <v>158</v>
      </c>
      <c r="H68" s="83" t="s">
        <v>209</v>
      </c>
      <c r="I68" s="83" t="s">
        <v>163</v>
      </c>
      <c r="J68" s="141">
        <v>1</v>
      </c>
    </row>
    <row r="69" spans="2:10" ht="20.100000000000001" customHeight="1" x14ac:dyDescent="0.2">
      <c r="B69" s="140" t="s">
        <v>105</v>
      </c>
      <c r="C69" s="136" t="s">
        <v>297</v>
      </c>
      <c r="D69" s="81" t="s">
        <v>102</v>
      </c>
      <c r="E69" s="169" t="s">
        <v>53</v>
      </c>
      <c r="F69" s="82"/>
      <c r="G69" s="82" t="s">
        <v>271</v>
      </c>
      <c r="H69" s="81" t="s">
        <v>209</v>
      </c>
      <c r="I69" s="81" t="s">
        <v>163</v>
      </c>
      <c r="J69" s="142">
        <v>1</v>
      </c>
    </row>
    <row r="70" spans="2:10" ht="20.100000000000001" customHeight="1" x14ac:dyDescent="0.2">
      <c r="B70" s="139" t="s">
        <v>105</v>
      </c>
      <c r="C70" s="136" t="s">
        <v>297</v>
      </c>
      <c r="D70" s="83" t="s">
        <v>102</v>
      </c>
      <c r="E70" s="167" t="s">
        <v>53</v>
      </c>
      <c r="F70" s="84"/>
      <c r="G70" s="84" t="s">
        <v>194</v>
      </c>
      <c r="H70" s="83" t="s">
        <v>209</v>
      </c>
      <c r="I70" s="83" t="s">
        <v>163</v>
      </c>
      <c r="J70" s="141">
        <v>1</v>
      </c>
    </row>
    <row r="71" spans="2:10" ht="20.100000000000001" customHeight="1" x14ac:dyDescent="0.2">
      <c r="B71" s="140" t="s">
        <v>105</v>
      </c>
      <c r="C71" s="136" t="s">
        <v>297</v>
      </c>
      <c r="D71" s="81" t="s">
        <v>102</v>
      </c>
      <c r="E71" s="169" t="s">
        <v>53</v>
      </c>
      <c r="F71" s="82"/>
      <c r="G71" s="82" t="s">
        <v>268</v>
      </c>
      <c r="H71" s="81" t="s">
        <v>209</v>
      </c>
      <c r="I71" s="81" t="s">
        <v>163</v>
      </c>
      <c r="J71" s="142">
        <v>1</v>
      </c>
    </row>
    <row r="72" spans="2:10" ht="20.100000000000001" customHeight="1" x14ac:dyDescent="0.2">
      <c r="B72" s="139" t="s">
        <v>105</v>
      </c>
      <c r="C72" s="136" t="s">
        <v>297</v>
      </c>
      <c r="D72" s="83" t="s">
        <v>102</v>
      </c>
      <c r="E72" s="167" t="s">
        <v>53</v>
      </c>
      <c r="F72" s="84"/>
      <c r="G72" s="157" t="s">
        <v>242</v>
      </c>
      <c r="H72" s="83" t="s">
        <v>209</v>
      </c>
      <c r="I72" s="83" t="s">
        <v>163</v>
      </c>
      <c r="J72" s="141">
        <v>1</v>
      </c>
    </row>
    <row r="73" spans="2:10" ht="20.100000000000001" customHeight="1" x14ac:dyDescent="0.2">
      <c r="B73" s="140" t="s">
        <v>105</v>
      </c>
      <c r="C73" s="136" t="s">
        <v>297</v>
      </c>
      <c r="D73" s="81" t="s">
        <v>102</v>
      </c>
      <c r="E73" s="169" t="s">
        <v>53</v>
      </c>
      <c r="F73" s="82"/>
      <c r="G73" s="84" t="s">
        <v>48</v>
      </c>
      <c r="H73" s="81" t="s">
        <v>286</v>
      </c>
      <c r="I73" s="81" t="s">
        <v>163</v>
      </c>
      <c r="J73" s="142">
        <v>1</v>
      </c>
    </row>
    <row r="74" spans="2:10" ht="20.100000000000001" customHeight="1" x14ac:dyDescent="0.2">
      <c r="B74" s="139" t="s">
        <v>105</v>
      </c>
      <c r="C74" s="136" t="s">
        <v>297</v>
      </c>
      <c r="D74" s="83" t="s">
        <v>102</v>
      </c>
      <c r="E74" s="167" t="s">
        <v>53</v>
      </c>
      <c r="F74" s="84"/>
      <c r="G74" s="84" t="s">
        <v>239</v>
      </c>
      <c r="H74" s="137" t="s">
        <v>287</v>
      </c>
      <c r="I74" s="83" t="s">
        <v>163</v>
      </c>
      <c r="J74" s="141">
        <v>1</v>
      </c>
    </row>
    <row r="75" spans="2:10" ht="20.100000000000001" customHeight="1" x14ac:dyDescent="0.2">
      <c r="B75" s="140" t="s">
        <v>105</v>
      </c>
      <c r="C75" s="136" t="s">
        <v>297</v>
      </c>
      <c r="D75" s="81" t="s">
        <v>102</v>
      </c>
      <c r="E75" s="169" t="s">
        <v>53</v>
      </c>
      <c r="F75" s="82"/>
      <c r="G75" s="85" t="s">
        <v>283</v>
      </c>
      <c r="H75" s="81" t="s">
        <v>287</v>
      </c>
      <c r="I75" s="81" t="s">
        <v>163</v>
      </c>
      <c r="J75" s="142">
        <v>1</v>
      </c>
    </row>
    <row r="76" spans="2:10" ht="20.100000000000001" customHeight="1" x14ac:dyDescent="0.2">
      <c r="B76" s="139" t="s">
        <v>105</v>
      </c>
      <c r="C76" s="136" t="s">
        <v>297</v>
      </c>
      <c r="D76" s="83" t="s">
        <v>102</v>
      </c>
      <c r="E76" s="167" t="s">
        <v>53</v>
      </c>
      <c r="F76" s="84"/>
      <c r="G76" s="84" t="s">
        <v>161</v>
      </c>
      <c r="H76" s="137" t="s">
        <v>287</v>
      </c>
      <c r="I76" s="83" t="s">
        <v>163</v>
      </c>
      <c r="J76" s="141">
        <v>1</v>
      </c>
    </row>
    <row r="77" spans="2:10" ht="20.100000000000001" customHeight="1" x14ac:dyDescent="0.2">
      <c r="B77" s="140" t="s">
        <v>105</v>
      </c>
      <c r="C77" s="136" t="s">
        <v>297</v>
      </c>
      <c r="D77" s="81" t="s">
        <v>102</v>
      </c>
      <c r="E77" s="169" t="s">
        <v>53</v>
      </c>
      <c r="F77" s="82"/>
      <c r="G77" s="82" t="s">
        <v>239</v>
      </c>
      <c r="H77" s="81" t="s">
        <v>287</v>
      </c>
      <c r="I77" s="81" t="s">
        <v>163</v>
      </c>
      <c r="J77" s="142">
        <v>1</v>
      </c>
    </row>
    <row r="78" spans="2:10" ht="20.100000000000001" customHeight="1" x14ac:dyDescent="0.2">
      <c r="B78" s="139" t="s">
        <v>105</v>
      </c>
      <c r="C78" s="136" t="s">
        <v>297</v>
      </c>
      <c r="D78" s="83" t="s">
        <v>102</v>
      </c>
      <c r="E78" s="167" t="s">
        <v>53</v>
      </c>
      <c r="F78" s="84"/>
      <c r="G78" s="84" t="s">
        <v>271</v>
      </c>
      <c r="H78" s="137" t="s">
        <v>287</v>
      </c>
      <c r="I78" s="83" t="s">
        <v>163</v>
      </c>
      <c r="J78" s="141">
        <v>1</v>
      </c>
    </row>
    <row r="79" spans="2:10" ht="20.100000000000001" customHeight="1" x14ac:dyDescent="0.2">
      <c r="B79" s="139" t="s">
        <v>105</v>
      </c>
      <c r="C79" s="136" t="s">
        <v>297</v>
      </c>
      <c r="D79" s="83" t="s">
        <v>102</v>
      </c>
      <c r="E79" s="167" t="s">
        <v>53</v>
      </c>
      <c r="F79" s="165"/>
      <c r="G79" s="165" t="s">
        <v>282</v>
      </c>
      <c r="H79" s="164" t="s">
        <v>238</v>
      </c>
      <c r="I79" s="164" t="s">
        <v>163</v>
      </c>
      <c r="J79" s="166">
        <v>1</v>
      </c>
    </row>
    <row r="80" spans="2:10" ht="20.100000000000001" customHeight="1" x14ac:dyDescent="0.2">
      <c r="B80" s="139" t="s">
        <v>105</v>
      </c>
      <c r="C80" s="136" t="s">
        <v>297</v>
      </c>
      <c r="D80" s="83" t="s">
        <v>102</v>
      </c>
      <c r="E80" s="167" t="s">
        <v>53</v>
      </c>
      <c r="F80" s="84"/>
      <c r="G80" s="84" t="s">
        <v>157</v>
      </c>
      <c r="H80" s="81" t="s">
        <v>287</v>
      </c>
      <c r="I80" s="83" t="s">
        <v>163</v>
      </c>
      <c r="J80" s="141">
        <v>1</v>
      </c>
    </row>
    <row r="81" spans="2:10" ht="20.100000000000001" customHeight="1" x14ac:dyDescent="0.2">
      <c r="B81" s="140" t="s">
        <v>106</v>
      </c>
      <c r="C81" s="136" t="s">
        <v>297</v>
      </c>
      <c r="D81" s="137" t="s">
        <v>57</v>
      </c>
      <c r="E81" s="168" t="s">
        <v>53</v>
      </c>
      <c r="F81" s="157"/>
      <c r="G81" s="157" t="s">
        <v>282</v>
      </c>
      <c r="H81" s="137" t="s">
        <v>238</v>
      </c>
      <c r="I81" s="137" t="s">
        <v>163</v>
      </c>
      <c r="J81" s="154">
        <v>2</v>
      </c>
    </row>
    <row r="82" spans="2:10" ht="20.100000000000001" customHeight="1" x14ac:dyDescent="0.2">
      <c r="B82" s="140" t="s">
        <v>106</v>
      </c>
      <c r="C82" s="136" t="s">
        <v>297</v>
      </c>
      <c r="D82" s="81" t="s">
        <v>57</v>
      </c>
      <c r="E82" s="169" t="s">
        <v>53</v>
      </c>
      <c r="F82" s="82"/>
      <c r="G82" s="82" t="s">
        <v>268</v>
      </c>
      <c r="H82" s="81" t="s">
        <v>209</v>
      </c>
      <c r="I82" s="81" t="s">
        <v>163</v>
      </c>
      <c r="J82" s="81">
        <v>10</v>
      </c>
    </row>
    <row r="83" spans="2:10" ht="20.100000000000001" customHeight="1" x14ac:dyDescent="0.2">
      <c r="B83" s="139" t="s">
        <v>106</v>
      </c>
      <c r="C83" s="136" t="s">
        <v>297</v>
      </c>
      <c r="D83" s="83" t="s">
        <v>57</v>
      </c>
      <c r="E83" s="167" t="s">
        <v>53</v>
      </c>
      <c r="F83" s="84"/>
      <c r="G83" s="84" t="s">
        <v>273</v>
      </c>
      <c r="H83" s="83" t="s">
        <v>209</v>
      </c>
      <c r="I83" s="83" t="s">
        <v>163</v>
      </c>
      <c r="J83" s="154">
        <v>1</v>
      </c>
    </row>
    <row r="84" spans="2:10" ht="20.100000000000001" customHeight="1" x14ac:dyDescent="0.2">
      <c r="B84" s="140" t="s">
        <v>106</v>
      </c>
      <c r="C84" s="136" t="s">
        <v>297</v>
      </c>
      <c r="D84" s="81" t="s">
        <v>57</v>
      </c>
      <c r="E84" s="169" t="s">
        <v>53</v>
      </c>
      <c r="F84" s="82"/>
      <c r="G84" s="82" t="s">
        <v>242</v>
      </c>
      <c r="H84" s="81" t="s">
        <v>286</v>
      </c>
      <c r="I84" s="81" t="s">
        <v>163</v>
      </c>
      <c r="J84" s="142">
        <v>1</v>
      </c>
    </row>
    <row r="85" spans="2:10" ht="20.100000000000001" customHeight="1" x14ac:dyDescent="0.2">
      <c r="B85" s="139" t="s">
        <v>106</v>
      </c>
      <c r="C85" s="136" t="s">
        <v>297</v>
      </c>
      <c r="D85" s="83" t="s">
        <v>57</v>
      </c>
      <c r="E85" s="167" t="s">
        <v>53</v>
      </c>
      <c r="F85" s="84"/>
      <c r="G85" s="157" t="s">
        <v>8</v>
      </c>
      <c r="H85" s="83" t="s">
        <v>286</v>
      </c>
      <c r="I85" s="137" t="s">
        <v>163</v>
      </c>
      <c r="J85" s="154">
        <v>2</v>
      </c>
    </row>
    <row r="86" spans="2:10" ht="20.100000000000001" customHeight="1" x14ac:dyDescent="0.2">
      <c r="B86" s="140" t="s">
        <v>106</v>
      </c>
      <c r="C86" s="136" t="s">
        <v>297</v>
      </c>
      <c r="D86" s="81" t="s">
        <v>57</v>
      </c>
      <c r="E86" s="169" t="s">
        <v>53</v>
      </c>
      <c r="F86" s="84"/>
      <c r="G86" s="84" t="s">
        <v>271</v>
      </c>
      <c r="H86" s="81" t="s">
        <v>287</v>
      </c>
      <c r="I86" s="81" t="s">
        <v>163</v>
      </c>
      <c r="J86" s="81">
        <v>2</v>
      </c>
    </row>
    <row r="87" spans="2:10" ht="20.100000000000001" customHeight="1" x14ac:dyDescent="0.2">
      <c r="B87" s="155" t="s">
        <v>106</v>
      </c>
      <c r="C87" s="136" t="s">
        <v>297</v>
      </c>
      <c r="D87" s="137" t="s">
        <v>57</v>
      </c>
      <c r="E87" s="168" t="s">
        <v>53</v>
      </c>
      <c r="F87" s="84"/>
      <c r="G87" s="84" t="s">
        <v>271</v>
      </c>
      <c r="H87" s="137" t="s">
        <v>209</v>
      </c>
      <c r="I87" s="137" t="s">
        <v>163</v>
      </c>
      <c r="J87" s="143">
        <v>1</v>
      </c>
    </row>
    <row r="88" spans="2:10" ht="20.100000000000001" customHeight="1" x14ac:dyDescent="0.2">
      <c r="B88" s="140" t="s">
        <v>106</v>
      </c>
      <c r="C88" s="136" t="s">
        <v>297</v>
      </c>
      <c r="D88" s="81" t="s">
        <v>57</v>
      </c>
      <c r="E88" s="169" t="s">
        <v>53</v>
      </c>
      <c r="F88" s="84"/>
      <c r="G88" s="85" t="s">
        <v>240</v>
      </c>
      <c r="H88" s="81" t="s">
        <v>209</v>
      </c>
      <c r="I88" s="81" t="s">
        <v>163</v>
      </c>
      <c r="J88" s="143">
        <v>1</v>
      </c>
    </row>
    <row r="89" spans="2:10" ht="20.100000000000001" customHeight="1" x14ac:dyDescent="0.2">
      <c r="B89" s="155" t="s">
        <v>106</v>
      </c>
      <c r="C89" s="136" t="s">
        <v>297</v>
      </c>
      <c r="D89" s="137" t="s">
        <v>57</v>
      </c>
      <c r="E89" s="168" t="s">
        <v>53</v>
      </c>
      <c r="F89" s="84"/>
      <c r="G89" s="84" t="s">
        <v>48</v>
      </c>
      <c r="H89" s="137" t="s">
        <v>118</v>
      </c>
      <c r="I89" s="137" t="s">
        <v>163</v>
      </c>
      <c r="J89" s="143">
        <v>1</v>
      </c>
    </row>
    <row r="90" spans="2:10" ht="20.100000000000001" customHeight="1" x14ac:dyDescent="0.2">
      <c r="B90" s="140" t="s">
        <v>106</v>
      </c>
      <c r="C90" s="136" t="s">
        <v>297</v>
      </c>
      <c r="D90" s="81" t="s">
        <v>57</v>
      </c>
      <c r="E90" s="169" t="s">
        <v>53</v>
      </c>
      <c r="F90" s="82"/>
      <c r="G90" s="82" t="s">
        <v>192</v>
      </c>
      <c r="H90" s="81" t="s">
        <v>209</v>
      </c>
      <c r="I90" s="81" t="s">
        <v>163</v>
      </c>
      <c r="J90" s="142">
        <v>1</v>
      </c>
    </row>
    <row r="91" spans="2:10" ht="20.100000000000001" customHeight="1" x14ac:dyDescent="0.2">
      <c r="B91" s="155" t="s">
        <v>106</v>
      </c>
      <c r="C91" s="136" t="s">
        <v>297</v>
      </c>
      <c r="D91" s="137" t="s">
        <v>57</v>
      </c>
      <c r="E91" s="168" t="s">
        <v>53</v>
      </c>
      <c r="F91" s="157"/>
      <c r="G91" s="84" t="s">
        <v>161</v>
      </c>
      <c r="H91" s="137" t="s">
        <v>287</v>
      </c>
      <c r="I91" s="137" t="s">
        <v>163</v>
      </c>
      <c r="J91" s="154">
        <v>2</v>
      </c>
    </row>
    <row r="92" spans="2:10" ht="20.100000000000001" customHeight="1" x14ac:dyDescent="0.2">
      <c r="B92" s="139" t="s">
        <v>107</v>
      </c>
      <c r="C92" s="83" t="s">
        <v>108</v>
      </c>
      <c r="D92" s="81" t="s">
        <v>108</v>
      </c>
      <c r="E92" s="167" t="s">
        <v>53</v>
      </c>
      <c r="F92" s="84"/>
      <c r="G92" s="84" t="s">
        <v>282</v>
      </c>
      <c r="H92" s="83" t="s">
        <v>238</v>
      </c>
      <c r="I92" s="83" t="s">
        <v>163</v>
      </c>
      <c r="J92" s="141">
        <v>1</v>
      </c>
    </row>
    <row r="93" spans="2:10" ht="20.100000000000001" customHeight="1" x14ac:dyDescent="0.2">
      <c r="B93" s="155" t="s">
        <v>107</v>
      </c>
      <c r="C93" s="138" t="s">
        <v>108</v>
      </c>
      <c r="D93" s="137" t="s">
        <v>108</v>
      </c>
      <c r="E93" s="167" t="s">
        <v>53</v>
      </c>
      <c r="F93" s="152"/>
      <c r="G93" s="153" t="s">
        <v>282</v>
      </c>
      <c r="H93" s="138" t="s">
        <v>238</v>
      </c>
      <c r="I93" s="138" t="s">
        <v>163</v>
      </c>
      <c r="J93" s="154">
        <v>1</v>
      </c>
    </row>
    <row r="94" spans="2:10" ht="20.100000000000001" customHeight="1" x14ac:dyDescent="0.2">
      <c r="B94" s="139" t="s">
        <v>107</v>
      </c>
      <c r="C94" s="83" t="s">
        <v>108</v>
      </c>
      <c r="D94" s="81" t="s">
        <v>108</v>
      </c>
      <c r="E94" s="167" t="s">
        <v>53</v>
      </c>
      <c r="F94" s="84"/>
      <c r="G94" s="84" t="s">
        <v>268</v>
      </c>
      <c r="H94" s="83" t="s">
        <v>209</v>
      </c>
      <c r="I94" s="83" t="s">
        <v>163</v>
      </c>
      <c r="J94" s="141">
        <v>1</v>
      </c>
    </row>
    <row r="95" spans="2:10" ht="20.100000000000001" customHeight="1" x14ac:dyDescent="0.2">
      <c r="B95" s="155" t="s">
        <v>107</v>
      </c>
      <c r="C95" s="83" t="s">
        <v>108</v>
      </c>
      <c r="D95" s="138" t="s">
        <v>108</v>
      </c>
      <c r="E95" s="167" t="s">
        <v>53</v>
      </c>
      <c r="F95" s="152"/>
      <c r="G95" s="152" t="s">
        <v>158</v>
      </c>
      <c r="H95" s="138" t="s">
        <v>209</v>
      </c>
      <c r="I95" s="138" t="s">
        <v>163</v>
      </c>
      <c r="J95" s="154">
        <v>1</v>
      </c>
    </row>
    <row r="96" spans="2:10" ht="20.100000000000001" customHeight="1" x14ac:dyDescent="0.2">
      <c r="B96" s="139" t="s">
        <v>107</v>
      </c>
      <c r="C96" s="83" t="s">
        <v>108</v>
      </c>
      <c r="D96" s="81" t="s">
        <v>108</v>
      </c>
      <c r="E96" s="167" t="s">
        <v>53</v>
      </c>
      <c r="F96" s="84"/>
      <c r="G96" s="84" t="s">
        <v>273</v>
      </c>
      <c r="H96" s="83" t="s">
        <v>209</v>
      </c>
      <c r="I96" s="83" t="s">
        <v>163</v>
      </c>
      <c r="J96" s="141">
        <v>1</v>
      </c>
    </row>
    <row r="97" spans="2:10" ht="20.100000000000001" customHeight="1" x14ac:dyDescent="0.2">
      <c r="B97" s="155" t="s">
        <v>107</v>
      </c>
      <c r="C97" s="83" t="s">
        <v>108</v>
      </c>
      <c r="D97" s="138" t="s">
        <v>108</v>
      </c>
      <c r="E97" s="167" t="s">
        <v>53</v>
      </c>
      <c r="F97" s="152"/>
      <c r="G97" s="152" t="s">
        <v>268</v>
      </c>
      <c r="H97" s="138" t="s">
        <v>209</v>
      </c>
      <c r="I97" s="138" t="s">
        <v>163</v>
      </c>
      <c r="J97" s="154">
        <v>1</v>
      </c>
    </row>
    <row r="98" spans="2:10" ht="20.100000000000001" customHeight="1" x14ac:dyDescent="0.2">
      <c r="B98" s="139" t="s">
        <v>107</v>
      </c>
      <c r="C98" s="83" t="s">
        <v>108</v>
      </c>
      <c r="D98" s="81" t="s">
        <v>108</v>
      </c>
      <c r="E98" s="167" t="s">
        <v>53</v>
      </c>
      <c r="F98" s="84"/>
      <c r="G98" s="84" t="s">
        <v>283</v>
      </c>
      <c r="H98" s="83" t="s">
        <v>209</v>
      </c>
      <c r="I98" s="83" t="s">
        <v>163</v>
      </c>
      <c r="J98" s="141">
        <v>1</v>
      </c>
    </row>
    <row r="99" spans="2:10" ht="20.100000000000001" customHeight="1" x14ac:dyDescent="0.2">
      <c r="B99" s="139" t="s">
        <v>107</v>
      </c>
      <c r="C99" s="83" t="s">
        <v>108</v>
      </c>
      <c r="D99" s="138" t="s">
        <v>108</v>
      </c>
      <c r="E99" s="167" t="s">
        <v>53</v>
      </c>
      <c r="F99" s="84"/>
      <c r="G99" s="84" t="s">
        <v>69</v>
      </c>
      <c r="H99" s="83" t="s">
        <v>209</v>
      </c>
      <c r="I99" s="83" t="s">
        <v>163</v>
      </c>
      <c r="J99" s="141">
        <v>1</v>
      </c>
    </row>
    <row r="100" spans="2:10" ht="20.100000000000001" customHeight="1" x14ac:dyDescent="0.2">
      <c r="B100" s="139" t="s">
        <v>107</v>
      </c>
      <c r="C100" s="83" t="s">
        <v>108</v>
      </c>
      <c r="D100" s="81" t="s">
        <v>108</v>
      </c>
      <c r="E100" s="167" t="s">
        <v>53</v>
      </c>
      <c r="F100" s="84"/>
      <c r="G100" s="84" t="s">
        <v>55</v>
      </c>
      <c r="H100" s="83" t="s">
        <v>209</v>
      </c>
      <c r="I100" s="83" t="s">
        <v>163</v>
      </c>
      <c r="J100" s="141">
        <v>1</v>
      </c>
    </row>
    <row r="101" spans="2:10" ht="20.100000000000001" customHeight="1" x14ac:dyDescent="0.2">
      <c r="B101" s="139" t="s">
        <v>107</v>
      </c>
      <c r="C101" s="83" t="s">
        <v>108</v>
      </c>
      <c r="D101" s="138" t="s">
        <v>108</v>
      </c>
      <c r="E101" s="167" t="s">
        <v>53</v>
      </c>
      <c r="F101" s="84"/>
      <c r="G101" s="84" t="s">
        <v>240</v>
      </c>
      <c r="H101" s="83" t="s">
        <v>209</v>
      </c>
      <c r="I101" s="83" t="s">
        <v>163</v>
      </c>
      <c r="J101" s="141">
        <v>1</v>
      </c>
    </row>
    <row r="102" spans="2:10" ht="20.100000000000001" customHeight="1" x14ac:dyDescent="0.2">
      <c r="B102" s="140" t="s">
        <v>107</v>
      </c>
      <c r="C102" s="83" t="s">
        <v>108</v>
      </c>
      <c r="D102" s="81" t="s">
        <v>108</v>
      </c>
      <c r="E102" s="167" t="s">
        <v>53</v>
      </c>
      <c r="F102" s="82"/>
      <c r="G102" s="82" t="s">
        <v>239</v>
      </c>
      <c r="H102" s="81" t="s">
        <v>209</v>
      </c>
      <c r="I102" s="81" t="s">
        <v>163</v>
      </c>
      <c r="J102" s="139">
        <v>1</v>
      </c>
    </row>
    <row r="103" spans="2:10" ht="20.100000000000001" customHeight="1" x14ac:dyDescent="0.2">
      <c r="B103" s="139" t="s">
        <v>107</v>
      </c>
      <c r="C103" s="83" t="s">
        <v>108</v>
      </c>
      <c r="D103" s="138" t="s">
        <v>108</v>
      </c>
      <c r="E103" s="167" t="s">
        <v>53</v>
      </c>
      <c r="F103" s="84"/>
      <c r="G103" s="152" t="s">
        <v>239</v>
      </c>
      <c r="H103" s="83" t="s">
        <v>209</v>
      </c>
      <c r="I103" s="83" t="s">
        <v>163</v>
      </c>
      <c r="J103" s="141">
        <v>1</v>
      </c>
    </row>
    <row r="104" spans="2:10" ht="20.100000000000001" customHeight="1" x14ac:dyDescent="0.2">
      <c r="B104" s="140" t="s">
        <v>107</v>
      </c>
      <c r="C104" s="83" t="s">
        <v>108</v>
      </c>
      <c r="D104" s="81" t="s">
        <v>108</v>
      </c>
      <c r="E104" s="167" t="s">
        <v>53</v>
      </c>
      <c r="F104" s="82"/>
      <c r="G104" s="82" t="s">
        <v>56</v>
      </c>
      <c r="H104" s="81" t="s">
        <v>209</v>
      </c>
      <c r="I104" s="81" t="s">
        <v>163</v>
      </c>
      <c r="J104" s="142">
        <v>1</v>
      </c>
    </row>
    <row r="105" spans="2:10" ht="20.100000000000001" customHeight="1" x14ac:dyDescent="0.2">
      <c r="B105" s="139" t="s">
        <v>107</v>
      </c>
      <c r="C105" s="83" t="s">
        <v>108</v>
      </c>
      <c r="D105" s="138" t="s">
        <v>108</v>
      </c>
      <c r="E105" s="167" t="s">
        <v>53</v>
      </c>
      <c r="F105" s="84"/>
      <c r="G105" s="84" t="s">
        <v>48</v>
      </c>
      <c r="H105" s="83" t="s">
        <v>286</v>
      </c>
      <c r="I105" s="83" t="s">
        <v>163</v>
      </c>
      <c r="J105" s="141">
        <v>1</v>
      </c>
    </row>
    <row r="106" spans="2:10" ht="20.100000000000001" customHeight="1" x14ac:dyDescent="0.2">
      <c r="B106" s="140" t="s">
        <v>107</v>
      </c>
      <c r="C106" s="83" t="s">
        <v>108</v>
      </c>
      <c r="D106" s="81" t="s">
        <v>108</v>
      </c>
      <c r="E106" s="167" t="s">
        <v>53</v>
      </c>
      <c r="F106" s="82"/>
      <c r="G106" s="82" t="s">
        <v>242</v>
      </c>
      <c r="H106" s="81" t="s">
        <v>286</v>
      </c>
      <c r="I106" s="81" t="s">
        <v>163</v>
      </c>
      <c r="J106" s="142">
        <v>1</v>
      </c>
    </row>
    <row r="107" spans="2:10" ht="20.100000000000001" customHeight="1" x14ac:dyDescent="0.2">
      <c r="B107" s="139" t="s">
        <v>107</v>
      </c>
      <c r="C107" s="83" t="s">
        <v>108</v>
      </c>
      <c r="D107" s="138" t="s">
        <v>108</v>
      </c>
      <c r="E107" s="167" t="s">
        <v>53</v>
      </c>
      <c r="F107" s="84"/>
      <c r="G107" s="84" t="s">
        <v>157</v>
      </c>
      <c r="H107" s="83" t="s">
        <v>287</v>
      </c>
      <c r="I107" s="83" t="s">
        <v>163</v>
      </c>
      <c r="J107" s="141">
        <v>1</v>
      </c>
    </row>
    <row r="108" spans="2:10" ht="20.100000000000001" customHeight="1" x14ac:dyDescent="0.2">
      <c r="B108" s="140" t="s">
        <v>107</v>
      </c>
      <c r="C108" s="83" t="s">
        <v>108</v>
      </c>
      <c r="D108" s="81" t="s">
        <v>108</v>
      </c>
      <c r="E108" s="167" t="s">
        <v>53</v>
      </c>
      <c r="F108" s="82"/>
      <c r="G108" s="82" t="s">
        <v>271</v>
      </c>
      <c r="H108" s="81" t="s">
        <v>287</v>
      </c>
      <c r="I108" s="81" t="s">
        <v>163</v>
      </c>
      <c r="J108" s="142">
        <v>1</v>
      </c>
    </row>
    <row r="109" spans="2:10" ht="20.100000000000001" customHeight="1" x14ac:dyDescent="0.2">
      <c r="B109" s="139" t="s">
        <v>107</v>
      </c>
      <c r="C109" s="83" t="s">
        <v>108</v>
      </c>
      <c r="D109" s="138" t="s">
        <v>108</v>
      </c>
      <c r="E109" s="167" t="s">
        <v>53</v>
      </c>
      <c r="F109" s="84"/>
      <c r="G109" s="84" t="s">
        <v>161</v>
      </c>
      <c r="H109" s="83" t="s">
        <v>287</v>
      </c>
      <c r="I109" s="83" t="s">
        <v>163</v>
      </c>
      <c r="J109" s="141">
        <v>1</v>
      </c>
    </row>
    <row r="110" spans="2:10" ht="20.100000000000001" customHeight="1" x14ac:dyDescent="0.2">
      <c r="B110" s="140" t="s">
        <v>107</v>
      </c>
      <c r="C110" s="83" t="s">
        <v>108</v>
      </c>
      <c r="D110" s="81" t="s">
        <v>108</v>
      </c>
      <c r="E110" s="167" t="s">
        <v>53</v>
      </c>
      <c r="F110" s="82"/>
      <c r="G110" s="82" t="s">
        <v>230</v>
      </c>
      <c r="H110" s="81" t="s">
        <v>287</v>
      </c>
      <c r="I110" s="81" t="s">
        <v>163</v>
      </c>
      <c r="J110" s="142">
        <v>1</v>
      </c>
    </row>
    <row r="111" spans="2:10" ht="20.100000000000001" customHeight="1" x14ac:dyDescent="0.2">
      <c r="B111" s="139" t="s">
        <v>107</v>
      </c>
      <c r="C111" s="83" t="s">
        <v>297</v>
      </c>
      <c r="D111" s="138" t="s">
        <v>111</v>
      </c>
      <c r="E111" s="167" t="s">
        <v>53</v>
      </c>
      <c r="F111" s="84"/>
      <c r="G111" s="84" t="s">
        <v>268</v>
      </c>
      <c r="H111" s="83" t="s">
        <v>209</v>
      </c>
      <c r="I111" s="83" t="s">
        <v>163</v>
      </c>
      <c r="J111" s="141">
        <v>1</v>
      </c>
    </row>
    <row r="112" spans="2:10" ht="20.100000000000001" customHeight="1" x14ac:dyDescent="0.2">
      <c r="B112" s="140" t="s">
        <v>107</v>
      </c>
      <c r="C112" s="83" t="s">
        <v>297</v>
      </c>
      <c r="D112" s="81" t="s">
        <v>111</v>
      </c>
      <c r="E112" s="167" t="s">
        <v>53</v>
      </c>
      <c r="F112" s="82"/>
      <c r="G112" s="82" t="s">
        <v>158</v>
      </c>
      <c r="H112" s="81" t="s">
        <v>209</v>
      </c>
      <c r="I112" s="81" t="s">
        <v>163</v>
      </c>
      <c r="J112" s="142">
        <v>1</v>
      </c>
    </row>
    <row r="113" spans="2:10" ht="20.100000000000001" customHeight="1" x14ac:dyDescent="0.2">
      <c r="B113" s="139" t="s">
        <v>107</v>
      </c>
      <c r="C113" s="83" t="s">
        <v>297</v>
      </c>
      <c r="D113" s="138" t="s">
        <v>111</v>
      </c>
      <c r="E113" s="167" t="s">
        <v>53</v>
      </c>
      <c r="F113" s="84"/>
      <c r="G113" s="84" t="s">
        <v>69</v>
      </c>
      <c r="H113" s="83" t="s">
        <v>209</v>
      </c>
      <c r="I113" s="83" t="s">
        <v>163</v>
      </c>
      <c r="J113" s="141">
        <v>1</v>
      </c>
    </row>
    <row r="114" spans="2:10" ht="20.100000000000001" customHeight="1" x14ac:dyDescent="0.2">
      <c r="B114" s="140" t="s">
        <v>107</v>
      </c>
      <c r="C114" s="83" t="s">
        <v>297</v>
      </c>
      <c r="D114" s="81" t="s">
        <v>111</v>
      </c>
      <c r="E114" s="167" t="s">
        <v>53</v>
      </c>
      <c r="F114" s="82"/>
      <c r="G114" s="82" t="s">
        <v>240</v>
      </c>
      <c r="H114" s="81" t="s">
        <v>209</v>
      </c>
      <c r="I114" s="81" t="s">
        <v>163</v>
      </c>
      <c r="J114" s="142">
        <v>1</v>
      </c>
    </row>
    <row r="115" spans="2:10" ht="20.100000000000001" customHeight="1" x14ac:dyDescent="0.2">
      <c r="B115" s="139" t="s">
        <v>107</v>
      </c>
      <c r="C115" s="83" t="s">
        <v>297</v>
      </c>
      <c r="D115" s="138" t="s">
        <v>111</v>
      </c>
      <c r="E115" s="167" t="s">
        <v>53</v>
      </c>
      <c r="F115" s="84"/>
      <c r="G115" s="84" t="s">
        <v>273</v>
      </c>
      <c r="H115" s="83" t="s">
        <v>209</v>
      </c>
      <c r="I115" s="83" t="s">
        <v>163</v>
      </c>
      <c r="J115" s="141">
        <v>1</v>
      </c>
    </row>
    <row r="116" spans="2:10" ht="20.100000000000001" customHeight="1" x14ac:dyDescent="0.2">
      <c r="B116" s="140" t="s">
        <v>107</v>
      </c>
      <c r="C116" s="83" t="s">
        <v>297</v>
      </c>
      <c r="D116" s="81" t="s">
        <v>111</v>
      </c>
      <c r="E116" s="167" t="s">
        <v>53</v>
      </c>
      <c r="F116" s="82"/>
      <c r="G116" s="82" t="s">
        <v>48</v>
      </c>
      <c r="H116" s="81" t="s">
        <v>286</v>
      </c>
      <c r="I116" s="81" t="s">
        <v>163</v>
      </c>
      <c r="J116" s="142">
        <v>1</v>
      </c>
    </row>
    <row r="117" spans="2:10" ht="20.100000000000001" customHeight="1" x14ac:dyDescent="0.2">
      <c r="B117" s="139" t="s">
        <v>107</v>
      </c>
      <c r="C117" s="83" t="s">
        <v>297</v>
      </c>
      <c r="D117" s="138" t="s">
        <v>111</v>
      </c>
      <c r="E117" s="167" t="s">
        <v>53</v>
      </c>
      <c r="F117" s="84"/>
      <c r="G117" s="84" t="s">
        <v>242</v>
      </c>
      <c r="H117" s="138" t="s">
        <v>286</v>
      </c>
      <c r="I117" s="83" t="s">
        <v>163</v>
      </c>
      <c r="J117" s="141">
        <v>1</v>
      </c>
    </row>
    <row r="118" spans="2:10" ht="20.100000000000001" customHeight="1" x14ac:dyDescent="0.2">
      <c r="B118" s="140" t="s">
        <v>107</v>
      </c>
      <c r="C118" s="83" t="s">
        <v>297</v>
      </c>
      <c r="D118" s="81" t="s">
        <v>111</v>
      </c>
      <c r="E118" s="167" t="s">
        <v>53</v>
      </c>
      <c r="F118" s="82"/>
      <c r="G118" s="82" t="s">
        <v>161</v>
      </c>
      <c r="H118" s="81" t="s">
        <v>287</v>
      </c>
      <c r="I118" s="81" t="s">
        <v>163</v>
      </c>
      <c r="J118" s="142">
        <v>1</v>
      </c>
    </row>
    <row r="119" spans="2:10" ht="20.100000000000001" customHeight="1" x14ac:dyDescent="0.2">
      <c r="B119" s="139" t="s">
        <v>107</v>
      </c>
      <c r="C119" s="83" t="s">
        <v>297</v>
      </c>
      <c r="D119" s="138" t="s">
        <v>111</v>
      </c>
      <c r="E119" s="167" t="s">
        <v>53</v>
      </c>
      <c r="F119" s="84"/>
      <c r="G119" s="84" t="s">
        <v>282</v>
      </c>
      <c r="H119" s="138" t="s">
        <v>287</v>
      </c>
      <c r="I119" s="83" t="s">
        <v>163</v>
      </c>
      <c r="J119" s="141">
        <v>1</v>
      </c>
    </row>
    <row r="120" spans="2:10" ht="20.100000000000001" customHeight="1" x14ac:dyDescent="0.2">
      <c r="B120" s="140" t="s">
        <v>107</v>
      </c>
      <c r="C120" s="83" t="s">
        <v>297</v>
      </c>
      <c r="D120" s="81" t="s">
        <v>111</v>
      </c>
      <c r="E120" s="167" t="s">
        <v>53</v>
      </c>
      <c r="F120" s="82"/>
      <c r="G120" s="82" t="s">
        <v>271</v>
      </c>
      <c r="H120" s="81" t="s">
        <v>287</v>
      </c>
      <c r="I120" s="81" t="s">
        <v>163</v>
      </c>
      <c r="J120" s="142">
        <v>1</v>
      </c>
    </row>
    <row r="121" spans="2:10" ht="20.100000000000001" customHeight="1" x14ac:dyDescent="0.2">
      <c r="B121" s="139" t="s">
        <v>107</v>
      </c>
      <c r="C121" s="83" t="s">
        <v>297</v>
      </c>
      <c r="D121" s="138" t="s">
        <v>111</v>
      </c>
      <c r="E121" s="167" t="s">
        <v>53</v>
      </c>
      <c r="F121" s="84"/>
      <c r="G121" s="84" t="s">
        <v>157</v>
      </c>
      <c r="H121" s="138" t="s">
        <v>287</v>
      </c>
      <c r="I121" s="83" t="s">
        <v>163</v>
      </c>
      <c r="J121" s="141">
        <v>1</v>
      </c>
    </row>
    <row r="122" spans="2:10" ht="20.100000000000001" customHeight="1" x14ac:dyDescent="0.2">
      <c r="B122" s="140" t="s">
        <v>107</v>
      </c>
      <c r="C122" s="83" t="s">
        <v>297</v>
      </c>
      <c r="D122" s="81" t="s">
        <v>111</v>
      </c>
      <c r="E122" s="167" t="s">
        <v>53</v>
      </c>
      <c r="F122" s="82"/>
      <c r="G122" s="82" t="s">
        <v>241</v>
      </c>
      <c r="H122" s="81" t="s">
        <v>287</v>
      </c>
      <c r="I122" s="81" t="s">
        <v>163</v>
      </c>
      <c r="J122" s="142">
        <v>1</v>
      </c>
    </row>
    <row r="123" spans="2:10" ht="20.100000000000001" customHeight="1" x14ac:dyDescent="0.2">
      <c r="B123" s="139" t="s">
        <v>107</v>
      </c>
      <c r="C123" s="83" t="s">
        <v>297</v>
      </c>
      <c r="D123" s="138" t="s">
        <v>111</v>
      </c>
      <c r="E123" s="167" t="s">
        <v>53</v>
      </c>
      <c r="F123" s="84"/>
      <c r="G123" s="84" t="s">
        <v>230</v>
      </c>
      <c r="H123" s="138" t="s">
        <v>287</v>
      </c>
      <c r="I123" s="83" t="s">
        <v>163</v>
      </c>
      <c r="J123" s="141">
        <v>1</v>
      </c>
    </row>
    <row r="124" spans="2:10" ht="20.100000000000001" customHeight="1" x14ac:dyDescent="0.2">
      <c r="B124" s="140" t="s">
        <v>103</v>
      </c>
      <c r="C124" s="83" t="s">
        <v>156</v>
      </c>
      <c r="D124" s="81" t="s">
        <v>117</v>
      </c>
      <c r="E124" s="83" t="s">
        <v>50</v>
      </c>
      <c r="F124" s="82"/>
      <c r="G124" s="82" t="s">
        <v>159</v>
      </c>
      <c r="H124" s="81" t="s">
        <v>118</v>
      </c>
      <c r="I124" s="81" t="s">
        <v>163</v>
      </c>
      <c r="J124" s="142">
        <v>1</v>
      </c>
    </row>
    <row r="125" spans="2:10" ht="20.100000000000001" customHeight="1" x14ac:dyDescent="0.2">
      <c r="B125" s="139" t="s">
        <v>103</v>
      </c>
      <c r="C125" s="83" t="s">
        <v>156</v>
      </c>
      <c r="D125" s="138" t="s">
        <v>117</v>
      </c>
      <c r="E125" s="83" t="s">
        <v>50</v>
      </c>
      <c r="F125" s="84"/>
      <c r="G125" s="84" t="s">
        <v>159</v>
      </c>
      <c r="H125" s="137" t="s">
        <v>284</v>
      </c>
      <c r="I125" s="83" t="s">
        <v>232</v>
      </c>
      <c r="J125" s="141">
        <v>1</v>
      </c>
    </row>
    <row r="126" spans="2:10" ht="20.100000000000001" customHeight="1" x14ac:dyDescent="0.2">
      <c r="B126" s="139" t="s">
        <v>103</v>
      </c>
      <c r="C126" s="136" t="s">
        <v>290</v>
      </c>
      <c r="D126" s="83" t="s">
        <v>117</v>
      </c>
      <c r="E126" s="83" t="s">
        <v>78</v>
      </c>
      <c r="F126" s="84"/>
      <c r="G126" s="84" t="s">
        <v>230</v>
      </c>
      <c r="H126" s="83" t="s">
        <v>209</v>
      </c>
      <c r="I126" s="83" t="s">
        <v>163</v>
      </c>
      <c r="J126" s="141">
        <v>1</v>
      </c>
    </row>
    <row r="127" spans="2:10" ht="20.100000000000001" customHeight="1" x14ac:dyDescent="0.2">
      <c r="B127" s="155" t="s">
        <v>103</v>
      </c>
      <c r="C127" s="156" t="s">
        <v>208</v>
      </c>
      <c r="D127" s="137" t="s">
        <v>117</v>
      </c>
      <c r="E127" s="137" t="s">
        <v>208</v>
      </c>
      <c r="F127" s="157"/>
      <c r="G127" s="157" t="s">
        <v>230</v>
      </c>
      <c r="H127" s="137" t="s">
        <v>209</v>
      </c>
      <c r="I127" s="137" t="s">
        <v>163</v>
      </c>
      <c r="J127" s="154">
        <v>1</v>
      </c>
    </row>
    <row r="128" spans="2:10" ht="20.100000000000001" customHeight="1" x14ac:dyDescent="0.2">
      <c r="B128" s="139" t="s">
        <v>103</v>
      </c>
      <c r="C128" s="136" t="s">
        <v>116</v>
      </c>
      <c r="D128" s="83" t="s">
        <v>117</v>
      </c>
      <c r="E128" s="83" t="s">
        <v>293</v>
      </c>
      <c r="F128" s="84" t="s">
        <v>155</v>
      </c>
      <c r="G128" s="82" t="s">
        <v>230</v>
      </c>
      <c r="H128" s="83" t="s">
        <v>209</v>
      </c>
      <c r="I128" s="83" t="s">
        <v>163</v>
      </c>
      <c r="J128" s="141">
        <v>1</v>
      </c>
    </row>
    <row r="129" spans="2:10" ht="20.100000000000001" customHeight="1" x14ac:dyDescent="0.2">
      <c r="B129" s="155" t="s">
        <v>103</v>
      </c>
      <c r="C129" s="158" t="s">
        <v>116</v>
      </c>
      <c r="D129" s="137" t="s">
        <v>117</v>
      </c>
      <c r="E129" s="137" t="s">
        <v>147</v>
      </c>
      <c r="F129" s="157" t="s">
        <v>148</v>
      </c>
      <c r="G129" s="157" t="s">
        <v>194</v>
      </c>
      <c r="H129" s="137" t="s">
        <v>118</v>
      </c>
      <c r="I129" s="137" t="s">
        <v>163</v>
      </c>
      <c r="J129" s="154">
        <v>1</v>
      </c>
    </row>
    <row r="130" spans="2:10" ht="20.100000000000001" customHeight="1" x14ac:dyDescent="0.2">
      <c r="B130" s="139" t="s">
        <v>103</v>
      </c>
      <c r="C130" s="136" t="s">
        <v>116</v>
      </c>
      <c r="D130" s="83" t="s">
        <v>117</v>
      </c>
      <c r="E130" s="83" t="s">
        <v>233</v>
      </c>
      <c r="F130" s="84"/>
      <c r="G130" s="82" t="s">
        <v>194</v>
      </c>
      <c r="H130" s="83" t="s">
        <v>285</v>
      </c>
      <c r="I130" s="83" t="s">
        <v>232</v>
      </c>
      <c r="J130" s="141">
        <v>1</v>
      </c>
    </row>
    <row r="131" spans="2:10" ht="20.100000000000001" customHeight="1" x14ac:dyDescent="0.2">
      <c r="B131" s="155" t="s">
        <v>103</v>
      </c>
      <c r="C131" s="158" t="s">
        <v>116</v>
      </c>
      <c r="D131" s="137" t="s">
        <v>117</v>
      </c>
      <c r="E131" s="137" t="s">
        <v>234</v>
      </c>
      <c r="F131" s="157"/>
      <c r="G131" s="157" t="s">
        <v>69</v>
      </c>
      <c r="H131" s="137" t="s">
        <v>285</v>
      </c>
      <c r="I131" s="137" t="s">
        <v>232</v>
      </c>
      <c r="J131" s="154">
        <v>1</v>
      </c>
    </row>
    <row r="132" spans="2:10" ht="20.100000000000001" customHeight="1" x14ac:dyDescent="0.2">
      <c r="B132" s="139" t="s">
        <v>103</v>
      </c>
      <c r="C132" s="136" t="s">
        <v>116</v>
      </c>
      <c r="D132" s="83" t="s">
        <v>117</v>
      </c>
      <c r="E132" s="83" t="s">
        <v>235</v>
      </c>
      <c r="F132" s="84"/>
      <c r="G132" s="84" t="s">
        <v>194</v>
      </c>
      <c r="H132" s="83" t="s">
        <v>285</v>
      </c>
      <c r="I132" s="83" t="s">
        <v>232</v>
      </c>
      <c r="J132" s="141">
        <v>1</v>
      </c>
    </row>
    <row r="133" spans="2:10" ht="20.100000000000001" customHeight="1" x14ac:dyDescent="0.2">
      <c r="B133" s="155" t="s">
        <v>103</v>
      </c>
      <c r="C133" s="158" t="s">
        <v>116</v>
      </c>
      <c r="D133" s="137" t="s">
        <v>117</v>
      </c>
      <c r="E133" s="137" t="s">
        <v>236</v>
      </c>
      <c r="F133" s="157"/>
      <c r="G133" s="160" t="s">
        <v>281</v>
      </c>
      <c r="H133" s="137" t="s">
        <v>285</v>
      </c>
      <c r="I133" s="137" t="s">
        <v>232</v>
      </c>
      <c r="J133" s="154">
        <v>1</v>
      </c>
    </row>
    <row r="134" spans="2:10" ht="20.100000000000001" customHeight="1" x14ac:dyDescent="0.2">
      <c r="B134" s="139" t="s">
        <v>103</v>
      </c>
      <c r="C134" s="136" t="s">
        <v>116</v>
      </c>
      <c r="D134" s="83" t="s">
        <v>117</v>
      </c>
      <c r="E134" s="83" t="s">
        <v>72</v>
      </c>
      <c r="F134" s="84"/>
      <c r="G134" s="84" t="s">
        <v>194</v>
      </c>
      <c r="H134" s="83" t="s">
        <v>284</v>
      </c>
      <c r="I134" s="83" t="s">
        <v>232</v>
      </c>
      <c r="J134" s="141">
        <v>1</v>
      </c>
    </row>
    <row r="135" spans="2:10" ht="20.100000000000001" customHeight="1" x14ac:dyDescent="0.2">
      <c r="B135" s="155" t="s">
        <v>103</v>
      </c>
      <c r="C135" s="158" t="s">
        <v>116</v>
      </c>
      <c r="D135" s="137" t="s">
        <v>117</v>
      </c>
      <c r="E135" s="137"/>
      <c r="F135" s="157"/>
      <c r="G135" s="157" t="s">
        <v>194</v>
      </c>
      <c r="H135" s="137" t="s">
        <v>118</v>
      </c>
      <c r="I135" s="137" t="s">
        <v>163</v>
      </c>
      <c r="J135" s="154">
        <v>1</v>
      </c>
    </row>
    <row r="136" spans="2:10" ht="20.100000000000001" customHeight="1" x14ac:dyDescent="0.2">
      <c r="B136" s="139" t="s">
        <v>103</v>
      </c>
      <c r="C136" s="136" t="s">
        <v>291</v>
      </c>
      <c r="D136" s="83" t="s">
        <v>117</v>
      </c>
      <c r="E136" s="83" t="s">
        <v>147</v>
      </c>
      <c r="F136" s="84" t="s">
        <v>149</v>
      </c>
      <c r="G136" s="84" t="s">
        <v>230</v>
      </c>
      <c r="H136" s="83" t="s">
        <v>209</v>
      </c>
      <c r="I136" s="83" t="s">
        <v>163</v>
      </c>
      <c r="J136" s="141">
        <v>1</v>
      </c>
    </row>
    <row r="137" spans="2:10" ht="20.100000000000001" customHeight="1" x14ac:dyDescent="0.2">
      <c r="B137" s="155" t="s">
        <v>104</v>
      </c>
      <c r="C137" s="158" t="s">
        <v>291</v>
      </c>
      <c r="D137" s="137" t="s">
        <v>117</v>
      </c>
      <c r="E137" s="137" t="s">
        <v>147</v>
      </c>
      <c r="F137" s="157" t="s">
        <v>149</v>
      </c>
      <c r="G137" s="157" t="s">
        <v>230</v>
      </c>
      <c r="H137" s="137" t="s">
        <v>209</v>
      </c>
      <c r="I137" s="137" t="s">
        <v>163</v>
      </c>
      <c r="J137" s="154">
        <v>1</v>
      </c>
    </row>
    <row r="138" spans="2:10" ht="20.100000000000001" customHeight="1" x14ac:dyDescent="0.2">
      <c r="B138" s="139" t="s">
        <v>103</v>
      </c>
      <c r="C138" s="136" t="s">
        <v>74</v>
      </c>
      <c r="D138" s="83" t="s">
        <v>117</v>
      </c>
      <c r="E138" s="83" t="s">
        <v>80</v>
      </c>
      <c r="F138" s="84"/>
      <c r="G138" s="84" t="s">
        <v>194</v>
      </c>
      <c r="H138" s="83" t="s">
        <v>118</v>
      </c>
      <c r="I138" s="83" t="s">
        <v>163</v>
      </c>
      <c r="J138" s="141">
        <v>1</v>
      </c>
    </row>
    <row r="139" spans="2:10" ht="20.100000000000001" customHeight="1" x14ac:dyDescent="0.2">
      <c r="B139" s="155" t="s">
        <v>103</v>
      </c>
      <c r="C139" s="158" t="s">
        <v>74</v>
      </c>
      <c r="D139" s="137" t="s">
        <v>117</v>
      </c>
      <c r="E139" s="137" t="s">
        <v>80</v>
      </c>
      <c r="F139" s="157"/>
      <c r="G139" s="157" t="s">
        <v>194</v>
      </c>
      <c r="H139" s="137" t="s">
        <v>284</v>
      </c>
      <c r="I139" s="137" t="s">
        <v>232</v>
      </c>
      <c r="J139" s="154">
        <v>3</v>
      </c>
    </row>
    <row r="140" spans="2:10" ht="20.100000000000001" customHeight="1" x14ac:dyDescent="0.2">
      <c r="B140" s="139" t="s">
        <v>103</v>
      </c>
      <c r="C140" s="136" t="s">
        <v>156</v>
      </c>
      <c r="D140" s="83" t="s">
        <v>75</v>
      </c>
      <c r="E140" s="83" t="s">
        <v>75</v>
      </c>
      <c r="F140" s="84"/>
      <c r="G140" s="84" t="s">
        <v>194</v>
      </c>
      <c r="H140" s="83" t="s">
        <v>285</v>
      </c>
      <c r="I140" s="83" t="s">
        <v>232</v>
      </c>
      <c r="J140" s="141">
        <v>2</v>
      </c>
    </row>
    <row r="141" spans="2:10" ht="20.100000000000001" customHeight="1" x14ac:dyDescent="0.2">
      <c r="B141" s="155" t="s">
        <v>103</v>
      </c>
      <c r="C141" s="158" t="s">
        <v>117</v>
      </c>
      <c r="D141" s="137" t="s">
        <v>117</v>
      </c>
      <c r="E141" s="137" t="s">
        <v>82</v>
      </c>
      <c r="F141" s="157"/>
      <c r="G141" s="157" t="s">
        <v>281</v>
      </c>
      <c r="H141" s="137" t="s">
        <v>285</v>
      </c>
      <c r="I141" s="137" t="s">
        <v>232</v>
      </c>
      <c r="J141" s="154">
        <v>4</v>
      </c>
    </row>
    <row r="142" spans="2:10" ht="20.100000000000001" customHeight="1" x14ac:dyDescent="0.2">
      <c r="B142" s="139" t="s">
        <v>103</v>
      </c>
      <c r="C142" s="136" t="s">
        <v>110</v>
      </c>
      <c r="D142" s="83" t="s">
        <v>110</v>
      </c>
      <c r="E142" s="83" t="s">
        <v>296</v>
      </c>
      <c r="F142" s="84"/>
      <c r="G142" s="84" t="s">
        <v>282</v>
      </c>
      <c r="H142" s="81" t="s">
        <v>287</v>
      </c>
      <c r="I142" s="83" t="s">
        <v>163</v>
      </c>
      <c r="J142" s="141">
        <v>1</v>
      </c>
    </row>
    <row r="143" spans="2:10" ht="20.100000000000001" customHeight="1" x14ac:dyDescent="0.2">
      <c r="B143" s="155" t="s">
        <v>103</v>
      </c>
      <c r="C143" s="158" t="s">
        <v>110</v>
      </c>
      <c r="D143" s="137" t="s">
        <v>110</v>
      </c>
      <c r="E143" s="83" t="s">
        <v>296</v>
      </c>
      <c r="F143" s="157"/>
      <c r="G143" s="157" t="s">
        <v>282</v>
      </c>
      <c r="H143" s="137" t="s">
        <v>238</v>
      </c>
      <c r="I143" s="137" t="s">
        <v>163</v>
      </c>
      <c r="J143" s="154">
        <v>1</v>
      </c>
    </row>
    <row r="144" spans="2:10" ht="20.100000000000001" customHeight="1" x14ac:dyDescent="0.2">
      <c r="B144" s="140" t="s">
        <v>103</v>
      </c>
      <c r="C144" s="136" t="s">
        <v>110</v>
      </c>
      <c r="D144" s="81" t="s">
        <v>110</v>
      </c>
      <c r="E144" s="83" t="s">
        <v>296</v>
      </c>
      <c r="F144" s="82"/>
      <c r="G144" s="82" t="s">
        <v>268</v>
      </c>
      <c r="H144" s="81" t="s">
        <v>209</v>
      </c>
      <c r="I144" s="81" t="s">
        <v>163</v>
      </c>
      <c r="J144" s="142">
        <v>1</v>
      </c>
    </row>
    <row r="145" spans="2:10" ht="20.100000000000001" customHeight="1" x14ac:dyDescent="0.2">
      <c r="B145" s="155" t="s">
        <v>103</v>
      </c>
      <c r="C145" s="158" t="s">
        <v>110</v>
      </c>
      <c r="D145" s="137" t="s">
        <v>110</v>
      </c>
      <c r="E145" s="83" t="s">
        <v>296</v>
      </c>
      <c r="F145" s="157"/>
      <c r="G145" s="157" t="s">
        <v>282</v>
      </c>
      <c r="H145" s="137" t="s">
        <v>238</v>
      </c>
      <c r="I145" s="137" t="s">
        <v>163</v>
      </c>
      <c r="J145" s="154">
        <v>1</v>
      </c>
    </row>
    <row r="146" spans="2:10" ht="20.100000000000001" customHeight="1" x14ac:dyDescent="0.2">
      <c r="B146" s="140" t="s">
        <v>103</v>
      </c>
      <c r="C146" s="136" t="s">
        <v>110</v>
      </c>
      <c r="D146" s="81" t="s">
        <v>110</v>
      </c>
      <c r="E146" s="83" t="s">
        <v>296</v>
      </c>
      <c r="F146" s="82"/>
      <c r="G146" s="82" t="s">
        <v>161</v>
      </c>
      <c r="H146" s="81" t="s">
        <v>287</v>
      </c>
      <c r="I146" s="81" t="s">
        <v>163</v>
      </c>
      <c r="J146" s="142">
        <v>1</v>
      </c>
    </row>
    <row r="147" spans="2:10" ht="20.100000000000001" customHeight="1" x14ac:dyDescent="0.2">
      <c r="B147" s="155" t="s">
        <v>103</v>
      </c>
      <c r="C147" s="158" t="s">
        <v>110</v>
      </c>
      <c r="D147" s="137" t="s">
        <v>110</v>
      </c>
      <c r="E147" s="83" t="s">
        <v>296</v>
      </c>
      <c r="F147" s="157"/>
      <c r="G147" s="157" t="s">
        <v>157</v>
      </c>
      <c r="H147" s="137" t="s">
        <v>287</v>
      </c>
      <c r="I147" s="137" t="s">
        <v>163</v>
      </c>
      <c r="J147" s="154">
        <v>1</v>
      </c>
    </row>
    <row r="148" spans="2:10" ht="20.100000000000001" customHeight="1" x14ac:dyDescent="0.2">
      <c r="B148" s="140" t="s">
        <v>103</v>
      </c>
      <c r="C148" s="136" t="s">
        <v>110</v>
      </c>
      <c r="D148" s="81" t="s">
        <v>110</v>
      </c>
      <c r="E148" s="83" t="s">
        <v>296</v>
      </c>
      <c r="F148" s="82"/>
      <c r="G148" s="82" t="s">
        <v>239</v>
      </c>
      <c r="H148" s="81" t="s">
        <v>209</v>
      </c>
      <c r="I148" s="81" t="s">
        <v>163</v>
      </c>
      <c r="J148" s="142">
        <v>1</v>
      </c>
    </row>
    <row r="149" spans="2:10" ht="20.100000000000001" customHeight="1" x14ac:dyDescent="0.2">
      <c r="B149" s="139" t="s">
        <v>103</v>
      </c>
      <c r="C149" s="136" t="s">
        <v>110</v>
      </c>
      <c r="D149" s="83" t="s">
        <v>110</v>
      </c>
      <c r="E149" s="83" t="s">
        <v>296</v>
      </c>
      <c r="F149" s="84"/>
      <c r="G149" s="157" t="s">
        <v>282</v>
      </c>
      <c r="H149" s="83" t="s">
        <v>238</v>
      </c>
      <c r="I149" s="83" t="s">
        <v>163</v>
      </c>
      <c r="J149" s="141">
        <v>1</v>
      </c>
    </row>
    <row r="150" spans="2:10" ht="20.100000000000001" customHeight="1" x14ac:dyDescent="0.2">
      <c r="B150" s="140" t="s">
        <v>103</v>
      </c>
      <c r="C150" s="136" t="s">
        <v>117</v>
      </c>
      <c r="D150" s="81" t="s">
        <v>117</v>
      </c>
      <c r="E150" s="81" t="s">
        <v>81</v>
      </c>
      <c r="F150" s="82"/>
      <c r="G150" s="82" t="s">
        <v>281</v>
      </c>
      <c r="H150" s="81" t="s">
        <v>285</v>
      </c>
      <c r="I150" s="81" t="s">
        <v>232</v>
      </c>
      <c r="J150" s="142">
        <v>4</v>
      </c>
    </row>
    <row r="151" spans="2:10" ht="20.100000000000001" customHeight="1" x14ac:dyDescent="0.2">
      <c r="B151" s="139" t="s">
        <v>103</v>
      </c>
      <c r="C151" s="136" t="s">
        <v>291</v>
      </c>
      <c r="D151" s="83" t="s">
        <v>210</v>
      </c>
      <c r="E151" s="83" t="s">
        <v>67</v>
      </c>
      <c r="F151" s="84"/>
      <c r="G151" s="84" t="s">
        <v>230</v>
      </c>
      <c r="H151" s="83" t="s">
        <v>209</v>
      </c>
      <c r="I151" s="83" t="s">
        <v>163</v>
      </c>
      <c r="J151" s="141">
        <v>1</v>
      </c>
    </row>
    <row r="152" spans="2:10" ht="20.100000000000001" customHeight="1" x14ac:dyDescent="0.2">
      <c r="B152" s="140" t="s">
        <v>103</v>
      </c>
      <c r="C152" s="136" t="s">
        <v>291</v>
      </c>
      <c r="D152" s="81" t="s">
        <v>210</v>
      </c>
      <c r="E152" s="81" t="s">
        <v>292</v>
      </c>
      <c r="F152" s="82"/>
      <c r="G152" s="82" t="s">
        <v>230</v>
      </c>
      <c r="H152" s="81" t="s">
        <v>209</v>
      </c>
      <c r="I152" s="81" t="s">
        <v>163</v>
      </c>
      <c r="J152" s="142">
        <v>1</v>
      </c>
    </row>
    <row r="153" spans="2:10" ht="20.100000000000001" customHeight="1" x14ac:dyDescent="0.2">
      <c r="B153" s="139" t="s">
        <v>103</v>
      </c>
      <c r="C153" s="136" t="s">
        <v>291</v>
      </c>
      <c r="D153" s="83" t="s">
        <v>210</v>
      </c>
      <c r="E153" s="83" t="s">
        <v>76</v>
      </c>
      <c r="F153" s="84"/>
      <c r="G153" s="86" t="s">
        <v>230</v>
      </c>
      <c r="H153" s="83" t="s">
        <v>209</v>
      </c>
      <c r="I153" s="83" t="s">
        <v>163</v>
      </c>
      <c r="J153" s="141">
        <v>1</v>
      </c>
    </row>
    <row r="154" spans="2:10" ht="20.100000000000001" customHeight="1" x14ac:dyDescent="0.2">
      <c r="B154" s="140" t="s">
        <v>103</v>
      </c>
      <c r="C154" s="136" t="s">
        <v>297</v>
      </c>
      <c r="D154" s="81" t="s">
        <v>210</v>
      </c>
      <c r="E154" s="81" t="s">
        <v>113</v>
      </c>
      <c r="F154" s="82"/>
      <c r="G154" s="82" t="s">
        <v>230</v>
      </c>
      <c r="H154" s="81" t="s">
        <v>209</v>
      </c>
      <c r="I154" s="81" t="s">
        <v>163</v>
      </c>
      <c r="J154" s="142">
        <v>1</v>
      </c>
    </row>
    <row r="155" spans="2:10" ht="20.100000000000001" customHeight="1" x14ac:dyDescent="0.2">
      <c r="B155" s="139" t="s">
        <v>103</v>
      </c>
      <c r="C155" s="136" t="s">
        <v>290</v>
      </c>
      <c r="D155" s="83" t="s">
        <v>210</v>
      </c>
      <c r="E155" s="83" t="s">
        <v>77</v>
      </c>
      <c r="F155" s="84"/>
      <c r="G155" s="84" t="s">
        <v>230</v>
      </c>
      <c r="H155" s="83" t="s">
        <v>209</v>
      </c>
      <c r="I155" s="83" t="s">
        <v>163</v>
      </c>
      <c r="J155" s="141">
        <v>1</v>
      </c>
    </row>
    <row r="156" spans="2:10" ht="20.100000000000001" customHeight="1" x14ac:dyDescent="0.2">
      <c r="B156" s="140" t="s">
        <v>103</v>
      </c>
      <c r="C156" s="136" t="s">
        <v>115</v>
      </c>
      <c r="D156" s="81" t="s">
        <v>210</v>
      </c>
      <c r="E156" s="81" t="s">
        <v>115</v>
      </c>
      <c r="F156" s="82"/>
      <c r="G156" s="82" t="s">
        <v>230</v>
      </c>
      <c r="H156" s="81" t="s">
        <v>286</v>
      </c>
      <c r="I156" s="81" t="s">
        <v>163</v>
      </c>
      <c r="J156" s="142">
        <v>1</v>
      </c>
    </row>
    <row r="157" spans="2:10" ht="20.100000000000001" customHeight="1" x14ac:dyDescent="0.2">
      <c r="B157" s="139" t="s">
        <v>103</v>
      </c>
      <c r="C157" s="136" t="s">
        <v>115</v>
      </c>
      <c r="D157" s="83" t="s">
        <v>210</v>
      </c>
      <c r="E157" s="83" t="s">
        <v>115</v>
      </c>
      <c r="F157" s="84"/>
      <c r="G157" s="84" t="s">
        <v>230</v>
      </c>
      <c r="H157" s="83" t="s">
        <v>287</v>
      </c>
      <c r="I157" s="83" t="s">
        <v>163</v>
      </c>
      <c r="J157" s="141">
        <v>1</v>
      </c>
    </row>
    <row r="158" spans="2:10" ht="20.100000000000001" customHeight="1" x14ac:dyDescent="0.2">
      <c r="B158" s="140" t="s">
        <v>103</v>
      </c>
      <c r="C158" s="136" t="s">
        <v>115</v>
      </c>
      <c r="D158" s="81" t="s">
        <v>210</v>
      </c>
      <c r="E158" s="81" t="s">
        <v>115</v>
      </c>
      <c r="F158" s="82"/>
      <c r="G158" s="82" t="s">
        <v>230</v>
      </c>
      <c r="H158" s="81" t="s">
        <v>287</v>
      </c>
      <c r="I158" s="81" t="s">
        <v>163</v>
      </c>
      <c r="J158" s="142">
        <v>1</v>
      </c>
    </row>
    <row r="159" spans="2:10" ht="20.100000000000001" customHeight="1" x14ac:dyDescent="0.2">
      <c r="B159" s="139" t="s">
        <v>103</v>
      </c>
      <c r="C159" s="136" t="s">
        <v>70</v>
      </c>
      <c r="D159" s="83" t="s">
        <v>117</v>
      </c>
      <c r="E159" s="83" t="s">
        <v>147</v>
      </c>
      <c r="F159" s="84" t="s">
        <v>70</v>
      </c>
      <c r="G159" s="157" t="s">
        <v>230</v>
      </c>
      <c r="H159" s="83" t="s">
        <v>209</v>
      </c>
      <c r="I159" s="83" t="s">
        <v>163</v>
      </c>
      <c r="J159" s="141">
        <v>1</v>
      </c>
    </row>
    <row r="160" spans="2:10" ht="20.100000000000001" customHeight="1" x14ac:dyDescent="0.2">
      <c r="B160" s="140" t="s">
        <v>105</v>
      </c>
      <c r="C160" s="136" t="s">
        <v>102</v>
      </c>
      <c r="D160" s="81" t="s">
        <v>102</v>
      </c>
      <c r="E160" s="81" t="s">
        <v>49</v>
      </c>
      <c r="F160" s="82" t="s">
        <v>86</v>
      </c>
      <c r="G160" s="84" t="s">
        <v>268</v>
      </c>
      <c r="H160" s="81" t="s">
        <v>209</v>
      </c>
      <c r="I160" s="81" t="s">
        <v>163</v>
      </c>
      <c r="J160" s="142">
        <v>1</v>
      </c>
    </row>
    <row r="161" spans="2:10" ht="20.100000000000001" customHeight="1" x14ac:dyDescent="0.2">
      <c r="B161" s="139" t="s">
        <v>105</v>
      </c>
      <c r="C161" s="136" t="s">
        <v>102</v>
      </c>
      <c r="D161" s="83" t="s">
        <v>102</v>
      </c>
      <c r="E161" s="83" t="s">
        <v>49</v>
      </c>
      <c r="F161" s="84" t="s">
        <v>86</v>
      </c>
      <c r="G161" s="84" t="s">
        <v>268</v>
      </c>
      <c r="H161" s="137" t="s">
        <v>209</v>
      </c>
      <c r="I161" s="83" t="s">
        <v>163</v>
      </c>
      <c r="J161" s="141">
        <v>1</v>
      </c>
    </row>
    <row r="162" spans="2:10" ht="20.100000000000001" customHeight="1" x14ac:dyDescent="0.2">
      <c r="B162" s="140" t="s">
        <v>105</v>
      </c>
      <c r="C162" s="136" t="s">
        <v>102</v>
      </c>
      <c r="D162" s="81" t="s">
        <v>102</v>
      </c>
      <c r="E162" s="81" t="s">
        <v>49</v>
      </c>
      <c r="F162" s="82" t="s">
        <v>86</v>
      </c>
      <c r="G162" s="85" t="s">
        <v>271</v>
      </c>
      <c r="H162" s="81" t="s">
        <v>209</v>
      </c>
      <c r="I162" s="81" t="s">
        <v>163</v>
      </c>
      <c r="J162" s="142">
        <v>1</v>
      </c>
    </row>
    <row r="163" spans="2:10" ht="20.100000000000001" customHeight="1" x14ac:dyDescent="0.2">
      <c r="B163" s="139" t="s">
        <v>105</v>
      </c>
      <c r="C163" s="136" t="s">
        <v>102</v>
      </c>
      <c r="D163" s="83" t="s">
        <v>102</v>
      </c>
      <c r="E163" s="83" t="s">
        <v>49</v>
      </c>
      <c r="F163" s="84" t="s">
        <v>86</v>
      </c>
      <c r="G163" s="84" t="s">
        <v>55</v>
      </c>
      <c r="H163" s="137" t="s">
        <v>209</v>
      </c>
      <c r="I163" s="83" t="s">
        <v>163</v>
      </c>
      <c r="J163" s="141">
        <v>1</v>
      </c>
    </row>
    <row r="164" spans="2:10" ht="20.100000000000001" customHeight="1" x14ac:dyDescent="0.2">
      <c r="B164" s="140" t="s">
        <v>105</v>
      </c>
      <c r="C164" s="136" t="s">
        <v>102</v>
      </c>
      <c r="D164" s="81" t="s">
        <v>102</v>
      </c>
      <c r="E164" s="81" t="s">
        <v>49</v>
      </c>
      <c r="F164" s="82" t="s">
        <v>86</v>
      </c>
      <c r="G164" s="82" t="s">
        <v>268</v>
      </c>
      <c r="H164" s="81" t="s">
        <v>287</v>
      </c>
      <c r="I164" s="81" t="s">
        <v>163</v>
      </c>
      <c r="J164" s="142">
        <v>1</v>
      </c>
    </row>
    <row r="165" spans="2:10" ht="20.100000000000001" customHeight="1" x14ac:dyDescent="0.2">
      <c r="B165" s="139" t="s">
        <v>105</v>
      </c>
      <c r="C165" s="136" t="s">
        <v>102</v>
      </c>
      <c r="D165" s="83" t="s">
        <v>102</v>
      </c>
      <c r="E165" s="83" t="s">
        <v>88</v>
      </c>
      <c r="F165" s="84" t="s">
        <v>87</v>
      </c>
      <c r="G165" s="84" t="s">
        <v>230</v>
      </c>
      <c r="H165" s="137" t="s">
        <v>209</v>
      </c>
      <c r="I165" s="83" t="s">
        <v>163</v>
      </c>
      <c r="J165" s="141">
        <v>2</v>
      </c>
    </row>
    <row r="166" spans="2:10" ht="20.100000000000001" customHeight="1" x14ac:dyDescent="0.2">
      <c r="B166" s="139" t="s">
        <v>105</v>
      </c>
      <c r="C166" s="136" t="s">
        <v>102</v>
      </c>
      <c r="D166" s="83" t="s">
        <v>102</v>
      </c>
      <c r="E166" s="83" t="s">
        <v>248</v>
      </c>
      <c r="F166" s="84"/>
      <c r="G166" s="84" t="s">
        <v>194</v>
      </c>
      <c r="H166" s="81" t="s">
        <v>284</v>
      </c>
      <c r="I166" s="83" t="s">
        <v>232</v>
      </c>
      <c r="J166" s="141">
        <v>1</v>
      </c>
    </row>
    <row r="167" spans="2:10" ht="20.100000000000001" customHeight="1" x14ac:dyDescent="0.2">
      <c r="B167" s="140" t="s">
        <v>103</v>
      </c>
      <c r="C167" s="136" t="s">
        <v>205</v>
      </c>
      <c r="D167" s="81" t="s">
        <v>117</v>
      </c>
      <c r="E167" s="81" t="s">
        <v>71</v>
      </c>
      <c r="F167" s="82"/>
      <c r="G167" s="82" t="s">
        <v>237</v>
      </c>
      <c r="H167" s="81" t="s">
        <v>123</v>
      </c>
      <c r="I167" s="81" t="s">
        <v>163</v>
      </c>
      <c r="J167" s="142">
        <v>1</v>
      </c>
    </row>
    <row r="168" spans="2:10" ht="20.100000000000001" customHeight="1" x14ac:dyDescent="0.2">
      <c r="B168" s="155" t="s">
        <v>103</v>
      </c>
      <c r="C168" s="156" t="s">
        <v>206</v>
      </c>
      <c r="D168" s="137" t="s">
        <v>117</v>
      </c>
      <c r="E168" s="137" t="s">
        <v>206</v>
      </c>
      <c r="F168" s="157"/>
      <c r="G168" s="157" t="s">
        <v>230</v>
      </c>
      <c r="H168" s="137" t="s">
        <v>287</v>
      </c>
      <c r="I168" s="137" t="s">
        <v>163</v>
      </c>
      <c r="J168" s="137">
        <v>1</v>
      </c>
    </row>
    <row r="169" spans="2:10" ht="20.100000000000001" customHeight="1" x14ac:dyDescent="0.2">
      <c r="B169" s="139" t="s">
        <v>103</v>
      </c>
      <c r="C169" s="136" t="s">
        <v>231</v>
      </c>
      <c r="D169" s="83" t="s">
        <v>117</v>
      </c>
      <c r="E169" s="83" t="s">
        <v>79</v>
      </c>
      <c r="F169" s="84"/>
      <c r="G169" s="84" t="s">
        <v>48</v>
      </c>
      <c r="H169" s="83" t="s">
        <v>285</v>
      </c>
      <c r="I169" s="83" t="s">
        <v>232</v>
      </c>
      <c r="J169" s="142">
        <v>1</v>
      </c>
    </row>
    <row r="170" spans="2:10" ht="20.100000000000001" customHeight="1" x14ac:dyDescent="0.2">
      <c r="B170" s="155" t="s">
        <v>103</v>
      </c>
      <c r="C170" s="156" t="s">
        <v>231</v>
      </c>
      <c r="D170" s="137" t="s">
        <v>117</v>
      </c>
      <c r="E170" s="137" t="s">
        <v>79</v>
      </c>
      <c r="F170" s="157" t="s">
        <v>68</v>
      </c>
      <c r="G170" s="157" t="s">
        <v>230</v>
      </c>
      <c r="H170" s="137" t="s">
        <v>209</v>
      </c>
      <c r="I170" s="137" t="s">
        <v>163</v>
      </c>
      <c r="J170" s="154">
        <v>1</v>
      </c>
    </row>
    <row r="171" spans="2:10" ht="20.100000000000001" customHeight="1" x14ac:dyDescent="0.2">
      <c r="B171" s="139" t="s">
        <v>105</v>
      </c>
      <c r="C171" s="136" t="s">
        <v>109</v>
      </c>
      <c r="D171" s="83" t="s">
        <v>109</v>
      </c>
      <c r="E171" s="83" t="s">
        <v>245</v>
      </c>
      <c r="F171" s="84"/>
      <c r="G171" s="157" t="s">
        <v>194</v>
      </c>
      <c r="H171" s="83" t="s">
        <v>284</v>
      </c>
      <c r="I171" s="137" t="s">
        <v>232</v>
      </c>
      <c r="J171" s="154">
        <v>1</v>
      </c>
    </row>
    <row r="172" spans="2:10" ht="20.100000000000001" customHeight="1" x14ac:dyDescent="0.2">
      <c r="B172" s="140" t="s">
        <v>105</v>
      </c>
      <c r="C172" s="136" t="s">
        <v>109</v>
      </c>
      <c r="D172" s="81" t="s">
        <v>109</v>
      </c>
      <c r="E172" s="81" t="s">
        <v>73</v>
      </c>
      <c r="F172" s="84" t="s">
        <v>154</v>
      </c>
      <c r="G172" s="84" t="s">
        <v>268</v>
      </c>
      <c r="H172" s="81" t="s">
        <v>209</v>
      </c>
      <c r="I172" s="81" t="s">
        <v>163</v>
      </c>
      <c r="J172" s="81">
        <v>1</v>
      </c>
    </row>
    <row r="173" spans="2:10" ht="20.100000000000001" customHeight="1" x14ac:dyDescent="0.2">
      <c r="B173" s="155" t="s">
        <v>105</v>
      </c>
      <c r="C173" s="136" t="s">
        <v>109</v>
      </c>
      <c r="D173" s="137" t="s">
        <v>109</v>
      </c>
      <c r="E173" s="137" t="s">
        <v>73</v>
      </c>
      <c r="F173" s="84" t="s">
        <v>154</v>
      </c>
      <c r="G173" s="84" t="s">
        <v>268</v>
      </c>
      <c r="H173" s="137" t="s">
        <v>209</v>
      </c>
      <c r="I173" s="137" t="s">
        <v>163</v>
      </c>
      <c r="J173" s="143">
        <v>1</v>
      </c>
    </row>
    <row r="174" spans="2:10" ht="20.100000000000001" customHeight="1" x14ac:dyDescent="0.2">
      <c r="B174" s="140" t="s">
        <v>105</v>
      </c>
      <c r="C174" s="136" t="s">
        <v>109</v>
      </c>
      <c r="D174" s="81" t="s">
        <v>109</v>
      </c>
      <c r="E174" s="81" t="s">
        <v>73</v>
      </c>
      <c r="F174" s="84" t="s">
        <v>154</v>
      </c>
      <c r="G174" s="85" t="s">
        <v>268</v>
      </c>
      <c r="H174" s="81" t="s">
        <v>209</v>
      </c>
      <c r="I174" s="81" t="s">
        <v>163</v>
      </c>
      <c r="J174" s="143">
        <v>1</v>
      </c>
    </row>
    <row r="175" spans="2:10" ht="20.100000000000001" customHeight="1" x14ac:dyDescent="0.2">
      <c r="B175" s="155" t="s">
        <v>105</v>
      </c>
      <c r="C175" s="136" t="s">
        <v>109</v>
      </c>
      <c r="D175" s="137" t="s">
        <v>109</v>
      </c>
      <c r="E175" s="137" t="s">
        <v>73</v>
      </c>
      <c r="F175" s="84"/>
      <c r="G175" s="84" t="s">
        <v>55</v>
      </c>
      <c r="H175" s="137" t="s">
        <v>209</v>
      </c>
      <c r="I175" s="137" t="s">
        <v>163</v>
      </c>
      <c r="J175" s="143">
        <v>1</v>
      </c>
    </row>
    <row r="176" spans="2:10" ht="20.100000000000001" customHeight="1" x14ac:dyDescent="0.2">
      <c r="B176" s="140" t="s">
        <v>105</v>
      </c>
      <c r="C176" s="136" t="s">
        <v>109</v>
      </c>
      <c r="D176" s="81" t="s">
        <v>109</v>
      </c>
      <c r="E176" s="81" t="s">
        <v>73</v>
      </c>
      <c r="F176" s="82" t="s">
        <v>154</v>
      </c>
      <c r="G176" s="82" t="s">
        <v>48</v>
      </c>
      <c r="H176" s="81" t="s">
        <v>286</v>
      </c>
      <c r="I176" s="81" t="s">
        <v>163</v>
      </c>
      <c r="J176" s="142">
        <v>1</v>
      </c>
    </row>
    <row r="177" spans="2:10" ht="20.100000000000001" customHeight="1" x14ac:dyDescent="0.2">
      <c r="B177" s="155" t="s">
        <v>105</v>
      </c>
      <c r="C177" s="136" t="s">
        <v>109</v>
      </c>
      <c r="D177" s="137" t="s">
        <v>109</v>
      </c>
      <c r="E177" s="137" t="s">
        <v>73</v>
      </c>
      <c r="F177" s="157"/>
      <c r="G177" s="84" t="s">
        <v>271</v>
      </c>
      <c r="H177" s="137" t="s">
        <v>287</v>
      </c>
      <c r="I177" s="137" t="s">
        <v>163</v>
      </c>
      <c r="J177" s="154">
        <v>1</v>
      </c>
    </row>
    <row r="178" spans="2:10" ht="20.100000000000001" customHeight="1" x14ac:dyDescent="0.2">
      <c r="B178" s="139" t="s">
        <v>105</v>
      </c>
      <c r="C178" s="83" t="s">
        <v>109</v>
      </c>
      <c r="D178" s="81" t="s">
        <v>109</v>
      </c>
      <c r="E178" s="83" t="s">
        <v>73</v>
      </c>
      <c r="F178" s="84"/>
      <c r="G178" s="84" t="s">
        <v>194</v>
      </c>
      <c r="H178" s="83" t="s">
        <v>284</v>
      </c>
      <c r="I178" s="83" t="s">
        <v>232</v>
      </c>
      <c r="J178" s="141">
        <v>1</v>
      </c>
    </row>
    <row r="179" spans="2:10" ht="20.100000000000001" customHeight="1" x14ac:dyDescent="0.2">
      <c r="B179" s="155" t="s">
        <v>105</v>
      </c>
      <c r="C179" s="138" t="s">
        <v>109</v>
      </c>
      <c r="D179" s="137" t="s">
        <v>109</v>
      </c>
      <c r="E179" s="83" t="s">
        <v>249</v>
      </c>
      <c r="F179" s="152"/>
      <c r="G179" s="153" t="s">
        <v>194</v>
      </c>
      <c r="H179" s="138" t="s">
        <v>284</v>
      </c>
      <c r="I179" s="138" t="s">
        <v>232</v>
      </c>
      <c r="J179" s="154">
        <v>1</v>
      </c>
    </row>
    <row r="180" spans="2:10" ht="20.100000000000001" customHeight="1" x14ac:dyDescent="0.2">
      <c r="B180" s="139" t="s">
        <v>105</v>
      </c>
      <c r="C180" s="83" t="s">
        <v>109</v>
      </c>
      <c r="D180" s="81" t="s">
        <v>109</v>
      </c>
      <c r="E180" s="83" t="s">
        <v>296</v>
      </c>
      <c r="F180" s="84"/>
      <c r="G180" s="84" t="s">
        <v>240</v>
      </c>
      <c r="H180" s="83" t="s">
        <v>209</v>
      </c>
      <c r="I180" s="83" t="s">
        <v>163</v>
      </c>
      <c r="J180" s="141">
        <v>1</v>
      </c>
    </row>
    <row r="181" spans="2:10" ht="20.100000000000001" customHeight="1" x14ac:dyDescent="0.2">
      <c r="B181" s="155" t="s">
        <v>105</v>
      </c>
      <c r="C181" s="83" t="s">
        <v>109</v>
      </c>
      <c r="D181" s="138" t="s">
        <v>109</v>
      </c>
      <c r="E181" s="83" t="s">
        <v>296</v>
      </c>
      <c r="F181" s="152"/>
      <c r="G181" s="152" t="s">
        <v>239</v>
      </c>
      <c r="H181" s="138" t="s">
        <v>209</v>
      </c>
      <c r="I181" s="138" t="s">
        <v>163</v>
      </c>
      <c r="J181" s="154">
        <v>1</v>
      </c>
    </row>
    <row r="182" spans="2:10" ht="20.100000000000001" customHeight="1" x14ac:dyDescent="0.2">
      <c r="B182" s="139" t="s">
        <v>105</v>
      </c>
      <c r="C182" s="83" t="s">
        <v>109</v>
      </c>
      <c r="D182" s="81" t="s">
        <v>109</v>
      </c>
      <c r="E182" s="83" t="s">
        <v>296</v>
      </c>
      <c r="F182" s="84"/>
      <c r="G182" s="84" t="s">
        <v>282</v>
      </c>
      <c r="H182" s="83" t="s">
        <v>238</v>
      </c>
      <c r="I182" s="83" t="s">
        <v>163</v>
      </c>
      <c r="J182" s="141">
        <v>1</v>
      </c>
    </row>
    <row r="183" spans="2:10" ht="20.100000000000001" customHeight="1" x14ac:dyDescent="0.2">
      <c r="B183" s="155" t="s">
        <v>105</v>
      </c>
      <c r="C183" s="83" t="s">
        <v>109</v>
      </c>
      <c r="D183" s="138" t="s">
        <v>109</v>
      </c>
      <c r="E183" s="83" t="s">
        <v>296</v>
      </c>
      <c r="F183" s="152"/>
      <c r="G183" s="152" t="s">
        <v>268</v>
      </c>
      <c r="H183" s="138" t="s">
        <v>209</v>
      </c>
      <c r="I183" s="138" t="s">
        <v>163</v>
      </c>
      <c r="J183" s="154">
        <v>1</v>
      </c>
    </row>
    <row r="184" spans="2:10" ht="20.100000000000001" customHeight="1" x14ac:dyDescent="0.2">
      <c r="B184" s="139" t="s">
        <v>105</v>
      </c>
      <c r="C184" s="83" t="s">
        <v>109</v>
      </c>
      <c r="D184" s="81" t="s">
        <v>109</v>
      </c>
      <c r="E184" s="83" t="s">
        <v>296</v>
      </c>
      <c r="F184" s="84"/>
      <c r="G184" s="84" t="s">
        <v>273</v>
      </c>
      <c r="H184" s="83" t="s">
        <v>209</v>
      </c>
      <c r="I184" s="83" t="s">
        <v>163</v>
      </c>
      <c r="J184" s="141">
        <v>1</v>
      </c>
    </row>
    <row r="185" spans="2:10" ht="20.100000000000001" customHeight="1" x14ac:dyDescent="0.2">
      <c r="B185" s="139" t="s">
        <v>105</v>
      </c>
      <c r="C185" s="83" t="s">
        <v>109</v>
      </c>
      <c r="D185" s="138" t="s">
        <v>109</v>
      </c>
      <c r="E185" s="83" t="s">
        <v>296</v>
      </c>
      <c r="F185" s="84"/>
      <c r="G185" s="84" t="s">
        <v>268</v>
      </c>
      <c r="H185" s="83" t="s">
        <v>209</v>
      </c>
      <c r="I185" s="83" t="s">
        <v>163</v>
      </c>
      <c r="J185" s="141">
        <v>1</v>
      </c>
    </row>
    <row r="186" spans="2:10" ht="20.100000000000001" customHeight="1" x14ac:dyDescent="0.2">
      <c r="B186" s="139" t="s">
        <v>105</v>
      </c>
      <c r="C186" s="83" t="s">
        <v>109</v>
      </c>
      <c r="D186" s="81" t="s">
        <v>109</v>
      </c>
      <c r="E186" s="83" t="s">
        <v>296</v>
      </c>
      <c r="F186" s="84"/>
      <c r="G186" s="84" t="s">
        <v>268</v>
      </c>
      <c r="H186" s="83" t="s">
        <v>209</v>
      </c>
      <c r="I186" s="83" t="s">
        <v>163</v>
      </c>
      <c r="J186" s="141">
        <v>1</v>
      </c>
    </row>
    <row r="187" spans="2:10" ht="20.100000000000001" customHeight="1" x14ac:dyDescent="0.2">
      <c r="B187" s="139" t="s">
        <v>105</v>
      </c>
      <c r="C187" s="83" t="s">
        <v>109</v>
      </c>
      <c r="D187" s="138" t="s">
        <v>109</v>
      </c>
      <c r="E187" s="83" t="s">
        <v>296</v>
      </c>
      <c r="F187" s="84"/>
      <c r="G187" s="84" t="s">
        <v>192</v>
      </c>
      <c r="H187" s="83" t="s">
        <v>287</v>
      </c>
      <c r="I187" s="83" t="s">
        <v>163</v>
      </c>
      <c r="J187" s="141">
        <v>1</v>
      </c>
    </row>
    <row r="188" spans="2:10" ht="20.100000000000001" customHeight="1" x14ac:dyDescent="0.2">
      <c r="B188" s="140" t="s">
        <v>105</v>
      </c>
      <c r="C188" s="83" t="s">
        <v>109</v>
      </c>
      <c r="D188" s="81" t="s">
        <v>109</v>
      </c>
      <c r="E188" s="83" t="s">
        <v>296</v>
      </c>
      <c r="F188" s="82"/>
      <c r="G188" s="82" t="s">
        <v>161</v>
      </c>
      <c r="H188" s="81" t="s">
        <v>287</v>
      </c>
      <c r="I188" s="81" t="s">
        <v>163</v>
      </c>
      <c r="J188" s="139">
        <v>1</v>
      </c>
    </row>
    <row r="189" spans="2:10" ht="20.100000000000001" customHeight="1" x14ac:dyDescent="0.2">
      <c r="B189" s="139" t="s">
        <v>105</v>
      </c>
      <c r="C189" s="83" t="s">
        <v>109</v>
      </c>
      <c r="D189" s="138" t="s">
        <v>109</v>
      </c>
      <c r="E189" s="83" t="s">
        <v>296</v>
      </c>
      <c r="F189" s="84"/>
      <c r="G189" s="152" t="s">
        <v>282</v>
      </c>
      <c r="H189" s="83" t="s">
        <v>287</v>
      </c>
      <c r="I189" s="83" t="s">
        <v>163</v>
      </c>
      <c r="J189" s="141">
        <v>1</v>
      </c>
    </row>
    <row r="190" spans="2:10" ht="20.100000000000001" customHeight="1" x14ac:dyDescent="0.2">
      <c r="B190" s="140" t="s">
        <v>105</v>
      </c>
      <c r="C190" s="83" t="s">
        <v>109</v>
      </c>
      <c r="D190" s="81" t="s">
        <v>109</v>
      </c>
      <c r="E190" s="83" t="s">
        <v>296</v>
      </c>
      <c r="F190" s="82"/>
      <c r="G190" s="82" t="s">
        <v>157</v>
      </c>
      <c r="H190" s="81" t="s">
        <v>287</v>
      </c>
      <c r="I190" s="81" t="s">
        <v>163</v>
      </c>
      <c r="J190" s="142">
        <v>1</v>
      </c>
    </row>
    <row r="191" spans="2:10" ht="20.100000000000001" customHeight="1" x14ac:dyDescent="0.2">
      <c r="B191" s="139" t="s">
        <v>105</v>
      </c>
      <c r="C191" s="83" t="s">
        <v>109</v>
      </c>
      <c r="D191" s="138" t="s">
        <v>109</v>
      </c>
      <c r="E191" s="83" t="s">
        <v>296</v>
      </c>
      <c r="F191" s="84"/>
      <c r="G191" s="84" t="s">
        <v>241</v>
      </c>
      <c r="H191" s="83" t="s">
        <v>287</v>
      </c>
      <c r="I191" s="83" t="s">
        <v>163</v>
      </c>
      <c r="J191" s="141">
        <v>1</v>
      </c>
    </row>
    <row r="192" spans="2:10" ht="20.100000000000001" customHeight="1" x14ac:dyDescent="0.2">
      <c r="B192" s="140" t="s">
        <v>105</v>
      </c>
      <c r="C192" s="83" t="s">
        <v>109</v>
      </c>
      <c r="D192" s="81" t="s">
        <v>109</v>
      </c>
      <c r="E192" s="83" t="s">
        <v>296</v>
      </c>
      <c r="F192" s="82"/>
      <c r="G192" s="82" t="s">
        <v>271</v>
      </c>
      <c r="H192" s="81" t="s">
        <v>287</v>
      </c>
      <c r="I192" s="81" t="s">
        <v>163</v>
      </c>
      <c r="J192" s="142">
        <v>1</v>
      </c>
    </row>
    <row r="193" spans="2:10" ht="20.100000000000001" customHeight="1" x14ac:dyDescent="0.2">
      <c r="B193" s="139" t="s">
        <v>103</v>
      </c>
      <c r="C193" s="83" t="s">
        <v>207</v>
      </c>
      <c r="D193" s="154" t="s">
        <v>117</v>
      </c>
      <c r="E193" s="83" t="s">
        <v>288</v>
      </c>
      <c r="F193" s="84"/>
      <c r="G193" s="84" t="s">
        <v>282</v>
      </c>
      <c r="H193" s="83" t="s">
        <v>238</v>
      </c>
      <c r="I193" s="83" t="s">
        <v>163</v>
      </c>
      <c r="J193" s="141">
        <v>1</v>
      </c>
    </row>
    <row r="194" spans="2:10" ht="20.100000000000001" customHeight="1" x14ac:dyDescent="0.2">
      <c r="B194" s="140" t="s">
        <v>103</v>
      </c>
      <c r="C194" s="83" t="s">
        <v>114</v>
      </c>
      <c r="D194" s="81" t="s">
        <v>117</v>
      </c>
      <c r="E194" s="83" t="s">
        <v>114</v>
      </c>
      <c r="F194" s="82"/>
      <c r="G194" s="82" t="s">
        <v>237</v>
      </c>
      <c r="H194" s="81" t="s">
        <v>123</v>
      </c>
      <c r="I194" s="81" t="s">
        <v>163</v>
      </c>
      <c r="J194" s="142">
        <v>1</v>
      </c>
    </row>
    <row r="195" spans="2:10" ht="20.100000000000001" customHeight="1" x14ac:dyDescent="0.2">
      <c r="B195" s="139" t="s">
        <v>107</v>
      </c>
      <c r="C195" s="83" t="s">
        <v>111</v>
      </c>
      <c r="D195" s="138" t="s">
        <v>111</v>
      </c>
      <c r="E195" s="83" t="s">
        <v>144</v>
      </c>
      <c r="F195" s="84" t="s">
        <v>145</v>
      </c>
      <c r="G195" s="84" t="s">
        <v>230</v>
      </c>
      <c r="H195" s="83" t="s">
        <v>287</v>
      </c>
      <c r="I195" s="83" t="s">
        <v>163</v>
      </c>
      <c r="J195" s="141">
        <v>1</v>
      </c>
    </row>
    <row r="196" spans="2:10" ht="20.100000000000001" customHeight="1" x14ac:dyDescent="0.2">
      <c r="B196" s="140" t="s">
        <v>107</v>
      </c>
      <c r="C196" s="83" t="s">
        <v>111</v>
      </c>
      <c r="D196" s="81" t="s">
        <v>111</v>
      </c>
      <c r="E196" s="83" t="s">
        <v>144</v>
      </c>
      <c r="F196" s="82" t="s">
        <v>146</v>
      </c>
      <c r="G196" s="82" t="s">
        <v>230</v>
      </c>
      <c r="H196" s="81" t="s">
        <v>287</v>
      </c>
      <c r="I196" s="81" t="s">
        <v>163</v>
      </c>
      <c r="J196" s="142">
        <v>1</v>
      </c>
    </row>
    <row r="197" spans="2:10" ht="20.100000000000001" customHeight="1" x14ac:dyDescent="0.2">
      <c r="B197" s="139" t="s">
        <v>107</v>
      </c>
      <c r="C197" s="83" t="s">
        <v>111</v>
      </c>
      <c r="D197" s="138" t="s">
        <v>111</v>
      </c>
      <c r="E197" s="83" t="s">
        <v>153</v>
      </c>
      <c r="F197" s="84"/>
      <c r="G197" s="84" t="s">
        <v>230</v>
      </c>
      <c r="H197" s="83" t="s">
        <v>286</v>
      </c>
      <c r="I197" s="83" t="s">
        <v>163</v>
      </c>
      <c r="J197" s="141">
        <v>1</v>
      </c>
    </row>
    <row r="198" spans="2:10" ht="20.100000000000001" customHeight="1" x14ac:dyDescent="0.2">
      <c r="B198" s="140" t="s">
        <v>107</v>
      </c>
      <c r="C198" s="83" t="s">
        <v>111</v>
      </c>
      <c r="D198" s="81" t="s">
        <v>111</v>
      </c>
      <c r="E198" s="83" t="s">
        <v>153</v>
      </c>
      <c r="F198" s="82"/>
      <c r="G198" s="82" t="s">
        <v>230</v>
      </c>
      <c r="H198" s="81" t="s">
        <v>287</v>
      </c>
      <c r="I198" s="81" t="s">
        <v>163</v>
      </c>
      <c r="J198" s="142">
        <v>1</v>
      </c>
    </row>
    <row r="199" spans="2:10" ht="20.100000000000001" customHeight="1" x14ac:dyDescent="0.2">
      <c r="B199" s="139" t="s">
        <v>107</v>
      </c>
      <c r="C199" s="83" t="s">
        <v>111</v>
      </c>
      <c r="D199" s="138" t="s">
        <v>111</v>
      </c>
      <c r="E199" s="83" t="s">
        <v>89</v>
      </c>
      <c r="F199" s="84"/>
      <c r="G199" s="84" t="s">
        <v>230</v>
      </c>
      <c r="H199" s="83" t="s">
        <v>287</v>
      </c>
      <c r="I199" s="83" t="s">
        <v>163</v>
      </c>
      <c r="J199" s="141">
        <v>1</v>
      </c>
    </row>
    <row r="200" spans="2:10" ht="20.100000000000001" customHeight="1" x14ac:dyDescent="0.2">
      <c r="B200" s="140" t="s">
        <v>107</v>
      </c>
      <c r="C200" s="83" t="s">
        <v>111</v>
      </c>
      <c r="D200" s="81" t="s">
        <v>111</v>
      </c>
      <c r="E200" s="83" t="s">
        <v>90</v>
      </c>
      <c r="F200" s="82"/>
      <c r="G200" s="82" t="s">
        <v>230</v>
      </c>
      <c r="H200" s="81" t="s">
        <v>287</v>
      </c>
      <c r="I200" s="81" t="s">
        <v>163</v>
      </c>
      <c r="J200" s="142">
        <v>1</v>
      </c>
    </row>
    <row r="201" spans="2:10" ht="20.100000000000001" customHeight="1" x14ac:dyDescent="0.2">
      <c r="B201" s="139" t="s">
        <v>107</v>
      </c>
      <c r="C201" s="83" t="s">
        <v>111</v>
      </c>
      <c r="D201" s="138" t="s">
        <v>111</v>
      </c>
      <c r="E201" s="83" t="s">
        <v>91</v>
      </c>
      <c r="F201" s="84"/>
      <c r="G201" s="84" t="s">
        <v>230</v>
      </c>
      <c r="H201" s="83" t="s">
        <v>287</v>
      </c>
      <c r="I201" s="83" t="s">
        <v>163</v>
      </c>
      <c r="J201" s="141">
        <v>1</v>
      </c>
    </row>
    <row r="202" spans="2:10" ht="20.100000000000001" customHeight="1" x14ac:dyDescent="0.2">
      <c r="B202" s="140" t="s">
        <v>107</v>
      </c>
      <c r="C202" s="83" t="s">
        <v>111</v>
      </c>
      <c r="D202" s="81" t="s">
        <v>111</v>
      </c>
      <c r="E202" s="83" t="s">
        <v>92</v>
      </c>
      <c r="F202" s="82"/>
      <c r="G202" s="82" t="s">
        <v>230</v>
      </c>
      <c r="H202" s="81" t="s">
        <v>287</v>
      </c>
      <c r="I202" s="81" t="s">
        <v>163</v>
      </c>
      <c r="J202" s="142">
        <v>1</v>
      </c>
    </row>
    <row r="203" spans="2:10" ht="20.100000000000001" customHeight="1" x14ac:dyDescent="0.2">
      <c r="B203" s="139" t="s">
        <v>107</v>
      </c>
      <c r="C203" s="83" t="s">
        <v>111</v>
      </c>
      <c r="D203" s="138" t="s">
        <v>111</v>
      </c>
      <c r="E203" s="83" t="s">
        <v>93</v>
      </c>
      <c r="F203" s="84"/>
      <c r="G203" s="84" t="s">
        <v>268</v>
      </c>
      <c r="H203" s="138" t="s">
        <v>209</v>
      </c>
      <c r="I203" s="83" t="s">
        <v>163</v>
      </c>
      <c r="J203" s="141">
        <v>1</v>
      </c>
    </row>
    <row r="204" spans="2:10" ht="20.100000000000001" customHeight="1" x14ac:dyDescent="0.2">
      <c r="B204" s="140" t="s">
        <v>107</v>
      </c>
      <c r="C204" s="83" t="s">
        <v>111</v>
      </c>
      <c r="D204" s="81" t="s">
        <v>111</v>
      </c>
      <c r="E204" s="83" t="s">
        <v>93</v>
      </c>
      <c r="F204" s="82"/>
      <c r="G204" s="82" t="s">
        <v>268</v>
      </c>
      <c r="H204" s="81" t="s">
        <v>209</v>
      </c>
      <c r="I204" s="81" t="s">
        <v>163</v>
      </c>
      <c r="J204" s="142">
        <v>1</v>
      </c>
    </row>
    <row r="205" spans="2:10" ht="20.100000000000001" customHeight="1" x14ac:dyDescent="0.2">
      <c r="B205" s="139" t="s">
        <v>107</v>
      </c>
      <c r="C205" s="83" t="s">
        <v>111</v>
      </c>
      <c r="D205" s="138" t="s">
        <v>111</v>
      </c>
      <c r="E205" s="83" t="s">
        <v>93</v>
      </c>
      <c r="F205" s="84"/>
      <c r="G205" s="84" t="s">
        <v>48</v>
      </c>
      <c r="H205" s="138" t="s">
        <v>286</v>
      </c>
      <c r="I205" s="83" t="s">
        <v>163</v>
      </c>
      <c r="J205" s="141">
        <v>1</v>
      </c>
    </row>
    <row r="206" spans="2:10" ht="20.100000000000001" customHeight="1" x14ac:dyDescent="0.2">
      <c r="B206" s="140" t="s">
        <v>107</v>
      </c>
      <c r="C206" s="83" t="s">
        <v>111</v>
      </c>
      <c r="D206" s="81" t="s">
        <v>111</v>
      </c>
      <c r="E206" s="83" t="s">
        <v>93</v>
      </c>
      <c r="F206" s="82"/>
      <c r="G206" s="82" t="s">
        <v>157</v>
      </c>
      <c r="H206" s="81" t="s">
        <v>287</v>
      </c>
      <c r="I206" s="81" t="s">
        <v>163</v>
      </c>
      <c r="J206" s="142">
        <v>1</v>
      </c>
    </row>
    <row r="207" spans="2:10" ht="20.100000000000001" customHeight="1" x14ac:dyDescent="0.2">
      <c r="B207" s="139" t="s">
        <v>107</v>
      </c>
      <c r="C207" s="83" t="s">
        <v>111</v>
      </c>
      <c r="D207" s="138" t="s">
        <v>111</v>
      </c>
      <c r="E207" s="83" t="s">
        <v>93</v>
      </c>
      <c r="F207" s="84"/>
      <c r="G207" s="84" t="s">
        <v>268</v>
      </c>
      <c r="H207" s="138" t="s">
        <v>287</v>
      </c>
      <c r="I207" s="83" t="s">
        <v>163</v>
      </c>
      <c r="J207" s="141">
        <v>1</v>
      </c>
    </row>
    <row r="208" spans="2:10" ht="20.100000000000001" customHeight="1" x14ac:dyDescent="0.2">
      <c r="B208" s="140" t="s">
        <v>107</v>
      </c>
      <c r="C208" s="83" t="s">
        <v>111</v>
      </c>
      <c r="D208" s="81" t="s">
        <v>111</v>
      </c>
      <c r="E208" s="83" t="s">
        <v>94</v>
      </c>
      <c r="F208" s="82"/>
      <c r="G208" s="82" t="s">
        <v>268</v>
      </c>
      <c r="H208" s="81" t="s">
        <v>209</v>
      </c>
      <c r="I208" s="81" t="s">
        <v>163</v>
      </c>
      <c r="J208" s="142">
        <v>1</v>
      </c>
    </row>
    <row r="209" spans="2:10" ht="20.100000000000001" customHeight="1" x14ac:dyDescent="0.2">
      <c r="B209" s="139" t="s">
        <v>103</v>
      </c>
      <c r="C209" s="83" t="s">
        <v>117</v>
      </c>
      <c r="D209" s="154" t="s">
        <v>117</v>
      </c>
      <c r="E209" s="83" t="s">
        <v>80</v>
      </c>
      <c r="F209" s="84"/>
      <c r="G209" s="84" t="s">
        <v>194</v>
      </c>
      <c r="H209" s="154" t="s">
        <v>118</v>
      </c>
      <c r="I209" s="83" t="s">
        <v>163</v>
      </c>
      <c r="J209" s="141">
        <v>1</v>
      </c>
    </row>
    <row r="210" spans="2:10" ht="20.100000000000001" customHeight="1" x14ac:dyDescent="0.2">
      <c r="B210" s="140" t="s">
        <v>105</v>
      </c>
      <c r="C210" s="83" t="s">
        <v>101</v>
      </c>
      <c r="D210" s="81" t="s">
        <v>101</v>
      </c>
      <c r="E210" s="83" t="s">
        <v>243</v>
      </c>
      <c r="F210" s="82"/>
      <c r="G210" s="82" t="s">
        <v>48</v>
      </c>
      <c r="H210" s="81" t="s">
        <v>284</v>
      </c>
      <c r="I210" s="81" t="s">
        <v>232</v>
      </c>
      <c r="J210" s="142">
        <v>1</v>
      </c>
    </row>
    <row r="211" spans="2:10" ht="20.100000000000001" customHeight="1" x14ac:dyDescent="0.2">
      <c r="B211" s="139" t="s">
        <v>105</v>
      </c>
      <c r="C211" s="83" t="s">
        <v>101</v>
      </c>
      <c r="D211" s="138" t="s">
        <v>101</v>
      </c>
      <c r="E211" s="83" t="s">
        <v>243</v>
      </c>
      <c r="F211" s="84"/>
      <c r="G211" s="84" t="s">
        <v>280</v>
      </c>
      <c r="H211" s="137" t="s">
        <v>284</v>
      </c>
      <c r="I211" s="83" t="s">
        <v>232</v>
      </c>
      <c r="J211" s="141">
        <v>1</v>
      </c>
    </row>
    <row r="212" spans="2:10" ht="20.100000000000001" customHeight="1" x14ac:dyDescent="0.2">
      <c r="B212" s="139" t="s">
        <v>105</v>
      </c>
      <c r="C212" s="136" t="s">
        <v>101</v>
      </c>
      <c r="D212" s="83" t="s">
        <v>101</v>
      </c>
      <c r="E212" s="83" t="s">
        <v>243</v>
      </c>
      <c r="F212" s="84"/>
      <c r="G212" s="84" t="s">
        <v>48</v>
      </c>
      <c r="H212" s="83" t="s">
        <v>284</v>
      </c>
      <c r="I212" s="83" t="s">
        <v>232</v>
      </c>
      <c r="J212" s="141">
        <v>1</v>
      </c>
    </row>
    <row r="213" spans="2:10" ht="20.100000000000001" customHeight="1" x14ac:dyDescent="0.2">
      <c r="B213" s="155" t="s">
        <v>105</v>
      </c>
      <c r="C213" s="156" t="s">
        <v>101</v>
      </c>
      <c r="D213" s="137" t="s">
        <v>101</v>
      </c>
      <c r="E213" s="137" t="s">
        <v>243</v>
      </c>
      <c r="F213" s="157"/>
      <c r="G213" s="157" t="s">
        <v>281</v>
      </c>
      <c r="H213" s="137" t="s">
        <v>284</v>
      </c>
      <c r="I213" s="137" t="s">
        <v>232</v>
      </c>
      <c r="J213" s="154">
        <v>1</v>
      </c>
    </row>
    <row r="214" spans="2:10" ht="20.100000000000001" customHeight="1" x14ac:dyDescent="0.2">
      <c r="B214" s="139" t="s">
        <v>105</v>
      </c>
      <c r="C214" s="136" t="s">
        <v>101</v>
      </c>
      <c r="D214" s="83" t="s">
        <v>101</v>
      </c>
      <c r="E214" s="83" t="s">
        <v>231</v>
      </c>
      <c r="F214" s="84"/>
      <c r="G214" s="82" t="s">
        <v>48</v>
      </c>
      <c r="H214" s="83" t="s">
        <v>284</v>
      </c>
      <c r="I214" s="83" t="s">
        <v>232</v>
      </c>
      <c r="J214" s="141">
        <v>1</v>
      </c>
    </row>
    <row r="215" spans="2:10" ht="20.100000000000001" customHeight="1" x14ac:dyDescent="0.2">
      <c r="B215" s="155" t="s">
        <v>105</v>
      </c>
      <c r="C215" s="158" t="s">
        <v>101</v>
      </c>
      <c r="D215" s="137" t="s">
        <v>101</v>
      </c>
      <c r="E215" s="137" t="s">
        <v>231</v>
      </c>
      <c r="F215" s="157"/>
      <c r="G215" s="157" t="s">
        <v>48</v>
      </c>
      <c r="H215" s="137" t="s">
        <v>284</v>
      </c>
      <c r="I215" s="137" t="s">
        <v>232</v>
      </c>
      <c r="J215" s="154">
        <v>1</v>
      </c>
    </row>
    <row r="216" spans="2:10" ht="20.100000000000001" customHeight="1" x14ac:dyDescent="0.2">
      <c r="B216" s="139" t="s">
        <v>105</v>
      </c>
      <c r="C216" s="136" t="s">
        <v>101</v>
      </c>
      <c r="D216" s="83" t="s">
        <v>101</v>
      </c>
      <c r="E216" s="83" t="s">
        <v>231</v>
      </c>
      <c r="F216" s="84"/>
      <c r="G216" s="82" t="s">
        <v>280</v>
      </c>
      <c r="H216" s="83" t="s">
        <v>284</v>
      </c>
      <c r="I216" s="83" t="s">
        <v>232</v>
      </c>
      <c r="J216" s="141">
        <v>1</v>
      </c>
    </row>
    <row r="217" spans="2:10" ht="20.100000000000001" customHeight="1" x14ac:dyDescent="0.2">
      <c r="B217" s="155" t="s">
        <v>105</v>
      </c>
      <c r="C217" s="158" t="s">
        <v>101</v>
      </c>
      <c r="D217" s="137" t="s">
        <v>101</v>
      </c>
      <c r="E217" s="137" t="s">
        <v>244</v>
      </c>
      <c r="F217" s="157"/>
      <c r="G217" s="157" t="s">
        <v>48</v>
      </c>
      <c r="H217" s="137" t="s">
        <v>284</v>
      </c>
      <c r="I217" s="137" t="s">
        <v>232</v>
      </c>
      <c r="J217" s="154">
        <v>1</v>
      </c>
    </row>
    <row r="218" spans="2:10" ht="20.100000000000001" customHeight="1" x14ac:dyDescent="0.2">
      <c r="B218" s="139" t="s">
        <v>105</v>
      </c>
      <c r="C218" s="136" t="s">
        <v>101</v>
      </c>
      <c r="D218" s="83" t="s">
        <v>101</v>
      </c>
      <c r="E218" s="83" t="s">
        <v>244</v>
      </c>
      <c r="F218" s="84"/>
      <c r="G218" s="84" t="s">
        <v>160</v>
      </c>
      <c r="H218" s="83" t="s">
        <v>284</v>
      </c>
      <c r="I218" s="83" t="s">
        <v>232</v>
      </c>
      <c r="J218" s="141">
        <v>1</v>
      </c>
    </row>
    <row r="219" spans="2:10" ht="20.100000000000001" customHeight="1" x14ac:dyDescent="0.2">
      <c r="B219" s="155" t="s">
        <v>105</v>
      </c>
      <c r="C219" s="158" t="s">
        <v>101</v>
      </c>
      <c r="D219" s="137" t="s">
        <v>101</v>
      </c>
      <c r="E219" s="137" t="s">
        <v>244</v>
      </c>
      <c r="F219" s="157"/>
      <c r="G219" s="160" t="s">
        <v>280</v>
      </c>
      <c r="H219" s="137" t="s">
        <v>284</v>
      </c>
      <c r="I219" s="137" t="s">
        <v>232</v>
      </c>
      <c r="J219" s="154">
        <v>1</v>
      </c>
    </row>
    <row r="220" spans="2:10" ht="20.100000000000001" customHeight="1" x14ac:dyDescent="0.2">
      <c r="B220" s="139" t="s">
        <v>105</v>
      </c>
      <c r="C220" s="136" t="s">
        <v>101</v>
      </c>
      <c r="D220" s="83" t="s">
        <v>101</v>
      </c>
      <c r="E220" s="83" t="s">
        <v>150</v>
      </c>
      <c r="F220" s="84" t="s">
        <v>58</v>
      </c>
      <c r="G220" s="84" t="s">
        <v>230</v>
      </c>
      <c r="H220" s="83" t="s">
        <v>209</v>
      </c>
      <c r="I220" s="83" t="s">
        <v>163</v>
      </c>
      <c r="J220" s="141">
        <v>1</v>
      </c>
    </row>
    <row r="221" spans="2:10" ht="20.100000000000001" customHeight="1" x14ac:dyDescent="0.2">
      <c r="B221" s="155" t="s">
        <v>105</v>
      </c>
      <c r="C221" s="158" t="s">
        <v>101</v>
      </c>
      <c r="D221" s="137" t="s">
        <v>101</v>
      </c>
      <c r="E221" s="137" t="s">
        <v>246</v>
      </c>
      <c r="F221" s="157"/>
      <c r="G221" s="157" t="s">
        <v>48</v>
      </c>
      <c r="H221" s="137" t="s">
        <v>284</v>
      </c>
      <c r="I221" s="137" t="s">
        <v>232</v>
      </c>
      <c r="J221" s="154">
        <v>1</v>
      </c>
    </row>
    <row r="222" spans="2:10" ht="20.100000000000001" customHeight="1" x14ac:dyDescent="0.2">
      <c r="B222" s="139" t="s">
        <v>105</v>
      </c>
      <c r="C222" s="136" t="s">
        <v>101</v>
      </c>
      <c r="D222" s="83" t="s">
        <v>101</v>
      </c>
      <c r="E222" s="83" t="s">
        <v>247</v>
      </c>
      <c r="F222" s="84"/>
      <c r="G222" s="84" t="s">
        <v>48</v>
      </c>
      <c r="H222" s="83" t="s">
        <v>284</v>
      </c>
      <c r="I222" s="83" t="s">
        <v>232</v>
      </c>
      <c r="J222" s="141">
        <v>1</v>
      </c>
    </row>
    <row r="223" spans="2:10" ht="20.100000000000001" customHeight="1" x14ac:dyDescent="0.2">
      <c r="B223" s="155" t="s">
        <v>105</v>
      </c>
      <c r="C223" s="158" t="s">
        <v>101</v>
      </c>
      <c r="D223" s="137" t="s">
        <v>101</v>
      </c>
      <c r="E223" s="137" t="s">
        <v>247</v>
      </c>
      <c r="F223" s="157"/>
      <c r="G223" s="157" t="s">
        <v>280</v>
      </c>
      <c r="H223" s="137" t="s">
        <v>284</v>
      </c>
      <c r="I223" s="137" t="s">
        <v>232</v>
      </c>
      <c r="J223" s="154">
        <v>1</v>
      </c>
    </row>
    <row r="224" spans="2:10" ht="20.100000000000001" customHeight="1" x14ac:dyDescent="0.2">
      <c r="B224" s="139" t="s">
        <v>105</v>
      </c>
      <c r="C224" s="136" t="s">
        <v>101</v>
      </c>
      <c r="D224" s="83" t="s">
        <v>101</v>
      </c>
      <c r="E224" s="83" t="s">
        <v>247</v>
      </c>
      <c r="F224" s="84"/>
      <c r="G224" s="84" t="s">
        <v>240</v>
      </c>
      <c r="H224" s="83" t="s">
        <v>284</v>
      </c>
      <c r="I224" s="83" t="s">
        <v>232</v>
      </c>
      <c r="J224" s="141">
        <v>1</v>
      </c>
    </row>
    <row r="225" spans="2:10" ht="20.100000000000001" customHeight="1" x14ac:dyDescent="0.2">
      <c r="B225" s="155" t="s">
        <v>105</v>
      </c>
      <c r="C225" s="158" t="s">
        <v>101</v>
      </c>
      <c r="D225" s="137" t="s">
        <v>101</v>
      </c>
      <c r="E225" s="137" t="s">
        <v>73</v>
      </c>
      <c r="F225" s="157"/>
      <c r="G225" s="157" t="s">
        <v>194</v>
      </c>
      <c r="H225" s="137" t="s">
        <v>284</v>
      </c>
      <c r="I225" s="137" t="s">
        <v>232</v>
      </c>
      <c r="J225" s="154">
        <v>1</v>
      </c>
    </row>
    <row r="226" spans="2:10" ht="20.100000000000001" customHeight="1" x14ac:dyDescent="0.2">
      <c r="B226" s="155" t="s">
        <v>107</v>
      </c>
      <c r="C226" s="158" t="s">
        <v>108</v>
      </c>
      <c r="D226" s="137" t="s">
        <v>108</v>
      </c>
      <c r="E226" s="137" t="s">
        <v>256</v>
      </c>
      <c r="F226" s="157"/>
      <c r="G226" s="157" t="s">
        <v>194</v>
      </c>
      <c r="H226" s="137" t="s">
        <v>285</v>
      </c>
      <c r="I226" s="137" t="s">
        <v>232</v>
      </c>
      <c r="J226" s="154">
        <v>1</v>
      </c>
    </row>
    <row r="227" spans="2:10" ht="20.100000000000001" customHeight="1" x14ac:dyDescent="0.2">
      <c r="B227" s="139" t="s">
        <v>107</v>
      </c>
      <c r="C227" s="136" t="s">
        <v>108</v>
      </c>
      <c r="D227" s="83" t="s">
        <v>108</v>
      </c>
      <c r="E227" s="83" t="s">
        <v>257</v>
      </c>
      <c r="F227" s="84"/>
      <c r="G227" s="84" t="s">
        <v>280</v>
      </c>
      <c r="H227" s="81" t="s">
        <v>284</v>
      </c>
      <c r="I227" s="83" t="s">
        <v>232</v>
      </c>
      <c r="J227" s="141">
        <v>1</v>
      </c>
    </row>
    <row r="228" spans="2:10" ht="20.100000000000001" customHeight="1" x14ac:dyDescent="0.2">
      <c r="B228" s="155" t="s">
        <v>107</v>
      </c>
      <c r="C228" s="158" t="s">
        <v>108</v>
      </c>
      <c r="D228" s="137" t="s">
        <v>108</v>
      </c>
      <c r="E228" s="137" t="s">
        <v>257</v>
      </c>
      <c r="F228" s="157"/>
      <c r="G228" s="157" t="s">
        <v>48</v>
      </c>
      <c r="H228" s="137" t="s">
        <v>284</v>
      </c>
      <c r="I228" s="137" t="s">
        <v>232</v>
      </c>
      <c r="J228" s="154">
        <v>1</v>
      </c>
    </row>
    <row r="229" spans="2:10" ht="20.100000000000001" customHeight="1" x14ac:dyDescent="0.2">
      <c r="B229" s="140" t="s">
        <v>107</v>
      </c>
      <c r="C229" s="136" t="s">
        <v>108</v>
      </c>
      <c r="D229" s="81" t="s">
        <v>108</v>
      </c>
      <c r="E229" s="81" t="s">
        <v>257</v>
      </c>
      <c r="F229" s="82"/>
      <c r="G229" s="82" t="s">
        <v>48</v>
      </c>
      <c r="H229" s="81" t="s">
        <v>284</v>
      </c>
      <c r="I229" s="81" t="s">
        <v>232</v>
      </c>
      <c r="J229" s="142">
        <v>1</v>
      </c>
    </row>
    <row r="230" spans="2:10" ht="20.100000000000001" customHeight="1" x14ac:dyDescent="0.2">
      <c r="B230" s="155" t="s">
        <v>107</v>
      </c>
      <c r="C230" s="158" t="s">
        <v>108</v>
      </c>
      <c r="D230" s="137" t="s">
        <v>108</v>
      </c>
      <c r="E230" s="137" t="s">
        <v>59</v>
      </c>
      <c r="F230" s="157"/>
      <c r="G230" s="157" t="s">
        <v>230</v>
      </c>
      <c r="H230" s="137" t="s">
        <v>209</v>
      </c>
      <c r="I230" s="137" t="s">
        <v>163</v>
      </c>
      <c r="J230" s="154">
        <v>1</v>
      </c>
    </row>
    <row r="231" spans="2:10" ht="20.100000000000001" customHeight="1" x14ac:dyDescent="0.2">
      <c r="B231" s="140" t="s">
        <v>107</v>
      </c>
      <c r="C231" s="136" t="s">
        <v>108</v>
      </c>
      <c r="D231" s="81" t="s">
        <v>108</v>
      </c>
      <c r="E231" s="81" t="s">
        <v>59</v>
      </c>
      <c r="F231" s="82"/>
      <c r="G231" s="82" t="s">
        <v>230</v>
      </c>
      <c r="H231" s="81" t="s">
        <v>286</v>
      </c>
      <c r="I231" s="81" t="s">
        <v>163</v>
      </c>
      <c r="J231" s="142">
        <v>1</v>
      </c>
    </row>
    <row r="232" spans="2:10" ht="20.100000000000001" customHeight="1" x14ac:dyDescent="0.2">
      <c r="B232" s="155" t="s">
        <v>107</v>
      </c>
      <c r="C232" s="158" t="s">
        <v>108</v>
      </c>
      <c r="D232" s="137" t="s">
        <v>108</v>
      </c>
      <c r="E232" s="137" t="s">
        <v>60</v>
      </c>
      <c r="F232" s="157"/>
      <c r="G232" s="157" t="s">
        <v>268</v>
      </c>
      <c r="H232" s="137" t="s">
        <v>209</v>
      </c>
      <c r="I232" s="137" t="s">
        <v>163</v>
      </c>
      <c r="J232" s="154">
        <v>1</v>
      </c>
    </row>
    <row r="233" spans="2:10" ht="20.100000000000001" customHeight="1" x14ac:dyDescent="0.2">
      <c r="B233" s="140" t="s">
        <v>107</v>
      </c>
      <c r="C233" s="136" t="s">
        <v>108</v>
      </c>
      <c r="D233" s="81" t="s">
        <v>108</v>
      </c>
      <c r="E233" s="81" t="s">
        <v>60</v>
      </c>
      <c r="F233" s="82"/>
      <c r="G233" s="82" t="s">
        <v>237</v>
      </c>
      <c r="H233" s="81" t="s">
        <v>209</v>
      </c>
      <c r="I233" s="81" t="s">
        <v>163</v>
      </c>
      <c r="J233" s="142">
        <v>1</v>
      </c>
    </row>
    <row r="234" spans="2:10" ht="20.100000000000001" customHeight="1" x14ac:dyDescent="0.2">
      <c r="B234" s="139" t="s">
        <v>107</v>
      </c>
      <c r="C234" s="136" t="s">
        <v>108</v>
      </c>
      <c r="D234" s="83" t="s">
        <v>108</v>
      </c>
      <c r="E234" s="83" t="s">
        <v>60</v>
      </c>
      <c r="F234" s="84"/>
      <c r="G234" s="157" t="s">
        <v>271</v>
      </c>
      <c r="H234" s="83" t="s">
        <v>209</v>
      </c>
      <c r="I234" s="83" t="s">
        <v>163</v>
      </c>
      <c r="J234" s="141">
        <v>1</v>
      </c>
    </row>
    <row r="235" spans="2:10" ht="20.100000000000001" customHeight="1" x14ac:dyDescent="0.2">
      <c r="B235" s="140" t="s">
        <v>107</v>
      </c>
      <c r="C235" s="136" t="s">
        <v>108</v>
      </c>
      <c r="D235" s="81" t="s">
        <v>108</v>
      </c>
      <c r="E235" s="81" t="s">
        <v>60</v>
      </c>
      <c r="F235" s="82"/>
      <c r="G235" s="82" t="s">
        <v>268</v>
      </c>
      <c r="H235" s="81" t="s">
        <v>209</v>
      </c>
      <c r="I235" s="81" t="s">
        <v>163</v>
      </c>
      <c r="J235" s="142">
        <v>1</v>
      </c>
    </row>
    <row r="236" spans="2:10" ht="20.100000000000001" customHeight="1" x14ac:dyDescent="0.2">
      <c r="B236" s="139" t="s">
        <v>107</v>
      </c>
      <c r="C236" s="136" t="s">
        <v>108</v>
      </c>
      <c r="D236" s="83" t="s">
        <v>108</v>
      </c>
      <c r="E236" s="83" t="s">
        <v>60</v>
      </c>
      <c r="F236" s="84"/>
      <c r="G236" s="84" t="s">
        <v>273</v>
      </c>
      <c r="H236" s="83" t="s">
        <v>286</v>
      </c>
      <c r="I236" s="83" t="s">
        <v>163</v>
      </c>
      <c r="J236" s="141">
        <v>1</v>
      </c>
    </row>
    <row r="237" spans="2:10" ht="20.100000000000001" customHeight="1" x14ac:dyDescent="0.2">
      <c r="B237" s="140" t="s">
        <v>107</v>
      </c>
      <c r="C237" s="136" t="s">
        <v>108</v>
      </c>
      <c r="D237" s="81" t="s">
        <v>108</v>
      </c>
      <c r="E237" s="81" t="s">
        <v>60</v>
      </c>
      <c r="F237" s="82"/>
      <c r="G237" s="82" t="s">
        <v>56</v>
      </c>
      <c r="H237" s="81" t="s">
        <v>286</v>
      </c>
      <c r="I237" s="81" t="s">
        <v>163</v>
      </c>
      <c r="J237" s="142">
        <v>1</v>
      </c>
    </row>
    <row r="238" spans="2:10" ht="20.100000000000001" customHeight="1" x14ac:dyDescent="0.2">
      <c r="B238" s="139" t="s">
        <v>107</v>
      </c>
      <c r="C238" s="136" t="s">
        <v>108</v>
      </c>
      <c r="D238" s="83" t="s">
        <v>108</v>
      </c>
      <c r="E238" s="83" t="s">
        <v>60</v>
      </c>
      <c r="F238" s="84"/>
      <c r="G238" s="86" t="s">
        <v>271</v>
      </c>
      <c r="H238" s="83" t="s">
        <v>287</v>
      </c>
      <c r="I238" s="83" t="s">
        <v>163</v>
      </c>
      <c r="J238" s="141">
        <v>1</v>
      </c>
    </row>
    <row r="239" spans="2:10" ht="20.100000000000001" customHeight="1" x14ac:dyDescent="0.2">
      <c r="B239" s="140" t="s">
        <v>107</v>
      </c>
      <c r="C239" s="136" t="s">
        <v>108</v>
      </c>
      <c r="D239" s="81" t="s">
        <v>108</v>
      </c>
      <c r="E239" s="81" t="s">
        <v>60</v>
      </c>
      <c r="F239" s="82"/>
      <c r="G239" s="82" t="s">
        <v>268</v>
      </c>
      <c r="H239" s="81" t="s">
        <v>287</v>
      </c>
      <c r="I239" s="81" t="s">
        <v>163</v>
      </c>
      <c r="J239" s="142">
        <v>1</v>
      </c>
    </row>
    <row r="240" spans="2:10" ht="20.100000000000001" customHeight="1" x14ac:dyDescent="0.2">
      <c r="B240" s="139" t="s">
        <v>107</v>
      </c>
      <c r="C240" s="136" t="s">
        <v>108</v>
      </c>
      <c r="D240" s="83" t="s">
        <v>108</v>
      </c>
      <c r="E240" s="83" t="s">
        <v>60</v>
      </c>
      <c r="F240" s="84"/>
      <c r="G240" s="84" t="s">
        <v>268</v>
      </c>
      <c r="H240" s="83" t="s">
        <v>287</v>
      </c>
      <c r="I240" s="83" t="s">
        <v>163</v>
      </c>
      <c r="J240" s="141">
        <v>1</v>
      </c>
    </row>
    <row r="241" spans="2:10" ht="20.100000000000001" customHeight="1" x14ac:dyDescent="0.2">
      <c r="B241" s="140" t="s">
        <v>107</v>
      </c>
      <c r="C241" s="136" t="s">
        <v>108</v>
      </c>
      <c r="D241" s="81" t="s">
        <v>108</v>
      </c>
      <c r="E241" s="81" t="s">
        <v>60</v>
      </c>
      <c r="F241" s="82"/>
      <c r="G241" s="82" t="s">
        <v>268</v>
      </c>
      <c r="H241" s="81" t="s">
        <v>287</v>
      </c>
      <c r="I241" s="81" t="s">
        <v>163</v>
      </c>
      <c r="J241" s="142">
        <v>1</v>
      </c>
    </row>
    <row r="242" spans="2:10" ht="20.100000000000001" customHeight="1" x14ac:dyDescent="0.2">
      <c r="B242" s="139" t="s">
        <v>107</v>
      </c>
      <c r="C242" s="136" t="s">
        <v>108</v>
      </c>
      <c r="D242" s="83" t="s">
        <v>108</v>
      </c>
      <c r="E242" s="83" t="s">
        <v>60</v>
      </c>
      <c r="F242" s="84"/>
      <c r="G242" s="84" t="s">
        <v>160</v>
      </c>
      <c r="H242" s="83" t="s">
        <v>118</v>
      </c>
      <c r="I242" s="83" t="s">
        <v>163</v>
      </c>
      <c r="J242" s="141">
        <v>1</v>
      </c>
    </row>
    <row r="243" spans="2:10" ht="20.100000000000001" customHeight="1" x14ac:dyDescent="0.2">
      <c r="B243" s="140" t="s">
        <v>107</v>
      </c>
      <c r="C243" s="136" t="s">
        <v>108</v>
      </c>
      <c r="D243" s="81" t="s">
        <v>108</v>
      </c>
      <c r="E243" s="81" t="s">
        <v>60</v>
      </c>
      <c r="F243" s="82"/>
      <c r="G243" s="82" t="s">
        <v>282</v>
      </c>
      <c r="H243" s="81" t="s">
        <v>209</v>
      </c>
      <c r="I243" s="81" t="s">
        <v>163</v>
      </c>
      <c r="J243" s="142">
        <v>1</v>
      </c>
    </row>
    <row r="244" spans="2:10" ht="20.100000000000001" customHeight="1" x14ac:dyDescent="0.2">
      <c r="B244" s="139" t="s">
        <v>107</v>
      </c>
      <c r="C244" s="136" t="s">
        <v>108</v>
      </c>
      <c r="D244" s="83" t="s">
        <v>108</v>
      </c>
      <c r="E244" s="83" t="s">
        <v>258</v>
      </c>
      <c r="F244" s="84"/>
      <c r="G244" s="157" t="s">
        <v>280</v>
      </c>
      <c r="H244" s="83" t="s">
        <v>284</v>
      </c>
      <c r="I244" s="83" t="s">
        <v>232</v>
      </c>
      <c r="J244" s="141">
        <v>1</v>
      </c>
    </row>
    <row r="245" spans="2:10" ht="20.100000000000001" customHeight="1" x14ac:dyDescent="0.2">
      <c r="B245" s="140" t="s">
        <v>107</v>
      </c>
      <c r="C245" s="136" t="s">
        <v>108</v>
      </c>
      <c r="D245" s="81" t="s">
        <v>108</v>
      </c>
      <c r="E245" s="81" t="s">
        <v>259</v>
      </c>
      <c r="F245" s="82"/>
      <c r="G245" s="84" t="s">
        <v>281</v>
      </c>
      <c r="H245" s="81" t="s">
        <v>284</v>
      </c>
      <c r="I245" s="81" t="s">
        <v>232</v>
      </c>
      <c r="J245" s="142">
        <v>1</v>
      </c>
    </row>
    <row r="246" spans="2:10" ht="20.100000000000001" customHeight="1" x14ac:dyDescent="0.2">
      <c r="B246" s="139" t="s">
        <v>107</v>
      </c>
      <c r="C246" s="136" t="s">
        <v>108</v>
      </c>
      <c r="D246" s="83" t="s">
        <v>108</v>
      </c>
      <c r="E246" s="83" t="s">
        <v>259</v>
      </c>
      <c r="F246" s="84"/>
      <c r="G246" s="84" t="s">
        <v>280</v>
      </c>
      <c r="H246" s="137" t="s">
        <v>284</v>
      </c>
      <c r="I246" s="83" t="s">
        <v>232</v>
      </c>
      <c r="J246" s="141">
        <v>1</v>
      </c>
    </row>
    <row r="247" spans="2:10" ht="20.100000000000001" customHeight="1" x14ac:dyDescent="0.2">
      <c r="B247" s="140" t="s">
        <v>107</v>
      </c>
      <c r="C247" s="136" t="s">
        <v>108</v>
      </c>
      <c r="D247" s="81" t="s">
        <v>108</v>
      </c>
      <c r="E247" s="81" t="s">
        <v>259</v>
      </c>
      <c r="F247" s="82"/>
      <c r="G247" s="85" t="s">
        <v>48</v>
      </c>
      <c r="H247" s="81" t="s">
        <v>284</v>
      </c>
      <c r="I247" s="81" t="s">
        <v>232</v>
      </c>
      <c r="J247" s="142">
        <v>1</v>
      </c>
    </row>
    <row r="248" spans="2:10" ht="20.100000000000001" customHeight="1" x14ac:dyDescent="0.2">
      <c r="B248" s="139" t="s">
        <v>107</v>
      </c>
      <c r="C248" s="136" t="s">
        <v>108</v>
      </c>
      <c r="D248" s="83" t="s">
        <v>108</v>
      </c>
      <c r="E248" s="83" t="s">
        <v>49</v>
      </c>
      <c r="F248" s="84"/>
      <c r="G248" s="84" t="s">
        <v>268</v>
      </c>
      <c r="H248" s="137" t="s">
        <v>209</v>
      </c>
      <c r="I248" s="83" t="s">
        <v>163</v>
      </c>
      <c r="J248" s="141">
        <v>1</v>
      </c>
    </row>
    <row r="249" spans="2:10" ht="20.100000000000001" customHeight="1" x14ac:dyDescent="0.2">
      <c r="B249" s="140" t="s">
        <v>107</v>
      </c>
      <c r="C249" s="136" t="s">
        <v>108</v>
      </c>
      <c r="D249" s="81" t="s">
        <v>108</v>
      </c>
      <c r="E249" s="81" t="s">
        <v>49</v>
      </c>
      <c r="F249" s="82"/>
      <c r="G249" s="82" t="s">
        <v>268</v>
      </c>
      <c r="H249" s="81" t="s">
        <v>209</v>
      </c>
      <c r="I249" s="81" t="s">
        <v>163</v>
      </c>
      <c r="J249" s="142">
        <v>1</v>
      </c>
    </row>
    <row r="250" spans="2:10" ht="20.100000000000001" customHeight="1" x14ac:dyDescent="0.2">
      <c r="B250" s="139" t="s">
        <v>107</v>
      </c>
      <c r="C250" s="136" t="s">
        <v>108</v>
      </c>
      <c r="D250" s="83" t="s">
        <v>108</v>
      </c>
      <c r="E250" s="83" t="s">
        <v>49</v>
      </c>
      <c r="F250" s="84"/>
      <c r="G250" s="84" t="s">
        <v>55</v>
      </c>
      <c r="H250" s="137" t="s">
        <v>209</v>
      </c>
      <c r="I250" s="83" t="s">
        <v>163</v>
      </c>
      <c r="J250" s="141">
        <v>1</v>
      </c>
    </row>
    <row r="251" spans="2:10" ht="20.100000000000001" customHeight="1" x14ac:dyDescent="0.2">
      <c r="B251" s="139" t="s">
        <v>107</v>
      </c>
      <c r="C251" s="136" t="s">
        <v>108</v>
      </c>
      <c r="D251" s="83" t="s">
        <v>108</v>
      </c>
      <c r="E251" s="83" t="s">
        <v>49</v>
      </c>
      <c r="F251" s="84"/>
      <c r="G251" s="84" t="s">
        <v>268</v>
      </c>
      <c r="H251" s="81" t="s">
        <v>287</v>
      </c>
      <c r="I251" s="83" t="s">
        <v>163</v>
      </c>
      <c r="J251" s="141">
        <v>1</v>
      </c>
    </row>
    <row r="252" spans="2:10" ht="20.100000000000001" customHeight="1" x14ac:dyDescent="0.2">
      <c r="B252" s="140" t="s">
        <v>107</v>
      </c>
      <c r="C252" s="136" t="s">
        <v>108</v>
      </c>
      <c r="D252" s="137" t="s">
        <v>108</v>
      </c>
      <c r="E252" s="137" t="s">
        <v>261</v>
      </c>
      <c r="F252" s="157"/>
      <c r="G252" s="157" t="s">
        <v>281</v>
      </c>
      <c r="H252" s="137" t="s">
        <v>284</v>
      </c>
      <c r="I252" s="137" t="s">
        <v>232</v>
      </c>
      <c r="J252" s="154">
        <v>1</v>
      </c>
    </row>
    <row r="253" spans="2:10" ht="20.100000000000001" customHeight="1" x14ac:dyDescent="0.2">
      <c r="B253" s="140" t="s">
        <v>107</v>
      </c>
      <c r="C253" s="136" t="s">
        <v>108</v>
      </c>
      <c r="D253" s="81" t="s">
        <v>108</v>
      </c>
      <c r="E253" s="81" t="s">
        <v>261</v>
      </c>
      <c r="F253" s="82"/>
      <c r="G253" s="82" t="s">
        <v>48</v>
      </c>
      <c r="H253" s="81" t="s">
        <v>284</v>
      </c>
      <c r="I253" s="81" t="s">
        <v>232</v>
      </c>
      <c r="J253" s="81">
        <v>1</v>
      </c>
    </row>
    <row r="254" spans="2:10" ht="20.100000000000001" customHeight="1" x14ac:dyDescent="0.2">
      <c r="B254" s="139" t="s">
        <v>107</v>
      </c>
      <c r="C254" s="136" t="s">
        <v>108</v>
      </c>
      <c r="D254" s="83" t="s">
        <v>108</v>
      </c>
      <c r="E254" s="83" t="s">
        <v>261</v>
      </c>
      <c r="F254" s="84"/>
      <c r="G254" s="84" t="s">
        <v>280</v>
      </c>
      <c r="H254" s="83" t="s">
        <v>284</v>
      </c>
      <c r="I254" s="83" t="s">
        <v>232</v>
      </c>
      <c r="J254" s="154">
        <v>1</v>
      </c>
    </row>
    <row r="255" spans="2:10" ht="20.100000000000001" customHeight="1" x14ac:dyDescent="0.2">
      <c r="B255" s="140" t="s">
        <v>107</v>
      </c>
      <c r="C255" s="136" t="s">
        <v>108</v>
      </c>
      <c r="D255" s="81" t="s">
        <v>108</v>
      </c>
      <c r="E255" s="81" t="s">
        <v>261</v>
      </c>
      <c r="F255" s="82"/>
      <c r="G255" s="82" t="s">
        <v>194</v>
      </c>
      <c r="H255" s="81" t="s">
        <v>284</v>
      </c>
      <c r="I255" s="81" t="s">
        <v>232</v>
      </c>
      <c r="J255" s="142">
        <v>1</v>
      </c>
    </row>
    <row r="256" spans="2:10" ht="20.100000000000001" customHeight="1" x14ac:dyDescent="0.2">
      <c r="B256" s="139" t="s">
        <v>107</v>
      </c>
      <c r="C256" s="136" t="s">
        <v>108</v>
      </c>
      <c r="D256" s="83" t="s">
        <v>108</v>
      </c>
      <c r="E256" s="83" t="s">
        <v>85</v>
      </c>
      <c r="F256" s="84"/>
      <c r="G256" s="157" t="s">
        <v>282</v>
      </c>
      <c r="H256" s="83" t="s">
        <v>238</v>
      </c>
      <c r="I256" s="137" t="s">
        <v>163</v>
      </c>
      <c r="J256" s="154">
        <v>1</v>
      </c>
    </row>
    <row r="257" spans="2:10" ht="20.100000000000001" customHeight="1" x14ac:dyDescent="0.2">
      <c r="B257" s="140" t="s">
        <v>106</v>
      </c>
      <c r="C257" s="136" t="s">
        <v>57</v>
      </c>
      <c r="D257" s="81" t="s">
        <v>57</v>
      </c>
      <c r="E257" s="81" t="s">
        <v>231</v>
      </c>
      <c r="F257" s="84"/>
      <c r="G257" s="84" t="s">
        <v>48</v>
      </c>
      <c r="H257" s="81" t="s">
        <v>284</v>
      </c>
      <c r="I257" s="81" t="s">
        <v>232</v>
      </c>
      <c r="J257" s="81">
        <v>1</v>
      </c>
    </row>
    <row r="258" spans="2:10" ht="20.100000000000001" customHeight="1" x14ac:dyDescent="0.2">
      <c r="B258" s="155" t="s">
        <v>106</v>
      </c>
      <c r="C258" s="136" t="s">
        <v>57</v>
      </c>
      <c r="D258" s="137" t="s">
        <v>57</v>
      </c>
      <c r="E258" s="137" t="s">
        <v>231</v>
      </c>
      <c r="F258" s="84"/>
      <c r="G258" s="84" t="s">
        <v>48</v>
      </c>
      <c r="H258" s="137" t="s">
        <v>284</v>
      </c>
      <c r="I258" s="137" t="s">
        <v>232</v>
      </c>
      <c r="J258" s="143">
        <v>1</v>
      </c>
    </row>
    <row r="259" spans="2:10" ht="20.100000000000001" customHeight="1" x14ac:dyDescent="0.2">
      <c r="B259" s="140" t="s">
        <v>106</v>
      </c>
      <c r="C259" s="136" t="s">
        <v>57</v>
      </c>
      <c r="D259" s="81" t="s">
        <v>57</v>
      </c>
      <c r="E259" s="81" t="s">
        <v>147</v>
      </c>
      <c r="F259" s="84" t="s">
        <v>54</v>
      </c>
      <c r="G259" s="85" t="s">
        <v>230</v>
      </c>
      <c r="H259" s="81" t="s">
        <v>286</v>
      </c>
      <c r="I259" s="81" t="s">
        <v>163</v>
      </c>
      <c r="J259" s="81">
        <v>1</v>
      </c>
    </row>
    <row r="260" spans="2:10" ht="20.100000000000001" customHeight="1" x14ac:dyDescent="0.2">
      <c r="B260" s="155" t="s">
        <v>106</v>
      </c>
      <c r="C260" s="136" t="s">
        <v>57</v>
      </c>
      <c r="D260" s="137" t="s">
        <v>57</v>
      </c>
      <c r="E260" s="137" t="s">
        <v>151</v>
      </c>
      <c r="F260" s="84" t="s">
        <v>152</v>
      </c>
      <c r="G260" s="84" t="s">
        <v>230</v>
      </c>
      <c r="H260" s="137" t="s">
        <v>209</v>
      </c>
      <c r="I260" s="137" t="s">
        <v>163</v>
      </c>
      <c r="J260" s="143">
        <v>1</v>
      </c>
    </row>
    <row r="261" spans="2:10" ht="20.100000000000001" customHeight="1" x14ac:dyDescent="0.2">
      <c r="B261" s="140" t="s">
        <v>106</v>
      </c>
      <c r="C261" s="136" t="s">
        <v>57</v>
      </c>
      <c r="D261" s="81" t="s">
        <v>57</v>
      </c>
      <c r="E261" s="81" t="s">
        <v>250</v>
      </c>
      <c r="F261" s="82"/>
      <c r="G261" s="82" t="s">
        <v>48</v>
      </c>
      <c r="H261" s="81" t="s">
        <v>284</v>
      </c>
      <c r="I261" s="81" t="s">
        <v>232</v>
      </c>
      <c r="J261" s="142">
        <v>1</v>
      </c>
    </row>
    <row r="262" spans="2:10" ht="20.100000000000001" customHeight="1" x14ac:dyDescent="0.2">
      <c r="B262" s="155" t="s">
        <v>106</v>
      </c>
      <c r="C262" s="136" t="s">
        <v>57</v>
      </c>
      <c r="D262" s="137" t="s">
        <v>57</v>
      </c>
      <c r="E262" s="137" t="s">
        <v>250</v>
      </c>
      <c r="F262" s="157"/>
      <c r="G262" s="84" t="s">
        <v>48</v>
      </c>
      <c r="H262" s="137" t="s">
        <v>284</v>
      </c>
      <c r="I262" s="137" t="s">
        <v>232</v>
      </c>
      <c r="J262" s="154">
        <v>1</v>
      </c>
    </row>
    <row r="263" spans="2:10" ht="20.100000000000001" customHeight="1" x14ac:dyDescent="0.2">
      <c r="B263" s="140" t="s">
        <v>106</v>
      </c>
      <c r="C263" s="81" t="s">
        <v>57</v>
      </c>
      <c r="D263" s="81" t="s">
        <v>57</v>
      </c>
      <c r="E263" s="81" t="s">
        <v>251</v>
      </c>
      <c r="F263" s="82"/>
      <c r="G263" s="82" t="s">
        <v>194</v>
      </c>
      <c r="H263" s="81" t="s">
        <v>284</v>
      </c>
      <c r="I263" s="81" t="s">
        <v>232</v>
      </c>
      <c r="J263" s="142">
        <v>1</v>
      </c>
    </row>
    <row r="264" spans="2:10" ht="20.100000000000001" customHeight="1" x14ac:dyDescent="0.2">
      <c r="B264" s="139" t="s">
        <v>106</v>
      </c>
      <c r="C264" s="83" t="s">
        <v>57</v>
      </c>
      <c r="D264" s="83" t="s">
        <v>57</v>
      </c>
      <c r="E264" s="83" t="s">
        <v>251</v>
      </c>
      <c r="F264" s="84"/>
      <c r="G264" s="84" t="s">
        <v>280</v>
      </c>
      <c r="H264" s="83" t="s">
        <v>284</v>
      </c>
      <c r="I264" s="83" t="s">
        <v>232</v>
      </c>
      <c r="J264" s="141">
        <v>1</v>
      </c>
    </row>
    <row r="265" spans="2:10" ht="20.100000000000001" customHeight="1" x14ac:dyDescent="0.2">
      <c r="B265" s="140" t="s">
        <v>106</v>
      </c>
      <c r="C265" s="81" t="s">
        <v>57</v>
      </c>
      <c r="D265" s="81" t="s">
        <v>57</v>
      </c>
      <c r="E265" s="81" t="s">
        <v>252</v>
      </c>
      <c r="F265" s="82"/>
      <c r="G265" s="82" t="s">
        <v>194</v>
      </c>
      <c r="H265" s="81" t="s">
        <v>285</v>
      </c>
      <c r="I265" s="81" t="s">
        <v>232</v>
      </c>
      <c r="J265" s="142">
        <v>1</v>
      </c>
    </row>
    <row r="266" spans="2:10" ht="20.100000000000001" customHeight="1" x14ac:dyDescent="0.2">
      <c r="B266" s="139" t="s">
        <v>106</v>
      </c>
      <c r="C266" s="83" t="s">
        <v>57</v>
      </c>
      <c r="D266" s="83" t="s">
        <v>57</v>
      </c>
      <c r="E266" s="83" t="s">
        <v>253</v>
      </c>
      <c r="F266" s="84"/>
      <c r="G266" s="157" t="s">
        <v>194</v>
      </c>
      <c r="H266" s="83" t="s">
        <v>285</v>
      </c>
      <c r="I266" s="83" t="s">
        <v>232</v>
      </c>
      <c r="J266" s="141">
        <v>1</v>
      </c>
    </row>
    <row r="267" spans="2:10" ht="20.100000000000001" customHeight="1" x14ac:dyDescent="0.2">
      <c r="B267" s="140" t="s">
        <v>106</v>
      </c>
      <c r="C267" s="81" t="s">
        <v>57</v>
      </c>
      <c r="D267" s="81" t="s">
        <v>57</v>
      </c>
      <c r="E267" s="81" t="s">
        <v>254</v>
      </c>
      <c r="F267" s="82"/>
      <c r="G267" s="82" t="s">
        <v>48</v>
      </c>
      <c r="H267" s="81" t="s">
        <v>284</v>
      </c>
      <c r="I267" s="81" t="s">
        <v>232</v>
      </c>
      <c r="J267" s="142">
        <v>1</v>
      </c>
    </row>
    <row r="268" spans="2:10" ht="20.100000000000001" customHeight="1" x14ac:dyDescent="0.2">
      <c r="B268" s="139" t="s">
        <v>106</v>
      </c>
      <c r="C268" s="83" t="s">
        <v>57</v>
      </c>
      <c r="D268" s="83" t="s">
        <v>57</v>
      </c>
      <c r="E268" s="83" t="s">
        <v>254</v>
      </c>
      <c r="F268" s="84"/>
      <c r="G268" s="84" t="s">
        <v>280</v>
      </c>
      <c r="H268" s="83" t="s">
        <v>284</v>
      </c>
      <c r="I268" s="83" t="s">
        <v>232</v>
      </c>
      <c r="J268" s="141">
        <v>1</v>
      </c>
    </row>
    <row r="269" spans="2:10" ht="20.100000000000001" customHeight="1" x14ac:dyDescent="0.2">
      <c r="B269" s="140" t="s">
        <v>106</v>
      </c>
      <c r="C269" s="81" t="s">
        <v>57</v>
      </c>
      <c r="D269" s="81" t="s">
        <v>57</v>
      </c>
      <c r="E269" s="81" t="s">
        <v>254</v>
      </c>
      <c r="F269" s="82"/>
      <c r="G269" s="82" t="s">
        <v>48</v>
      </c>
      <c r="H269" s="81" t="s">
        <v>284</v>
      </c>
      <c r="I269" s="81" t="s">
        <v>232</v>
      </c>
      <c r="J269" s="142">
        <v>1</v>
      </c>
    </row>
    <row r="270" spans="2:10" ht="20.100000000000001" customHeight="1" x14ac:dyDescent="0.2">
      <c r="B270" s="139" t="s">
        <v>106</v>
      </c>
      <c r="C270" s="83" t="s">
        <v>57</v>
      </c>
      <c r="D270" s="83" t="s">
        <v>57</v>
      </c>
      <c r="E270" s="83" t="s">
        <v>254</v>
      </c>
      <c r="F270" s="84"/>
      <c r="G270" s="84" t="s">
        <v>48</v>
      </c>
      <c r="H270" s="83" t="s">
        <v>284</v>
      </c>
      <c r="I270" s="83" t="s">
        <v>232</v>
      </c>
      <c r="J270" s="141">
        <v>1</v>
      </c>
    </row>
    <row r="271" spans="2:10" ht="20.100000000000001" customHeight="1" x14ac:dyDescent="0.2">
      <c r="B271" s="140" t="s">
        <v>106</v>
      </c>
      <c r="C271" s="81" t="s">
        <v>57</v>
      </c>
      <c r="D271" s="81" t="s">
        <v>57</v>
      </c>
      <c r="E271" s="81" t="s">
        <v>254</v>
      </c>
      <c r="F271" s="82"/>
      <c r="G271" s="82" t="s">
        <v>280</v>
      </c>
      <c r="H271" s="81" t="s">
        <v>284</v>
      </c>
      <c r="I271" s="81" t="s">
        <v>232</v>
      </c>
      <c r="J271" s="142">
        <v>1</v>
      </c>
    </row>
    <row r="272" spans="2:10" ht="20.100000000000001" customHeight="1" x14ac:dyDescent="0.2">
      <c r="B272" s="139" t="s">
        <v>106</v>
      </c>
      <c r="C272" s="83" t="s">
        <v>57</v>
      </c>
      <c r="D272" s="83" t="s">
        <v>57</v>
      </c>
      <c r="E272" s="83" t="s">
        <v>254</v>
      </c>
      <c r="F272" s="84"/>
      <c r="G272" s="84" t="s">
        <v>48</v>
      </c>
      <c r="H272" s="83" t="s">
        <v>284</v>
      </c>
      <c r="I272" s="83" t="s">
        <v>232</v>
      </c>
      <c r="J272" s="141">
        <v>1</v>
      </c>
    </row>
    <row r="273" spans="2:10" ht="20.100000000000001" customHeight="1" x14ac:dyDescent="0.2">
      <c r="B273" s="140" t="s">
        <v>106</v>
      </c>
      <c r="C273" s="81" t="s">
        <v>57</v>
      </c>
      <c r="D273" s="81" t="s">
        <v>57</v>
      </c>
      <c r="E273" s="81" t="s">
        <v>254</v>
      </c>
      <c r="F273" s="82"/>
      <c r="G273" s="85" t="s">
        <v>240</v>
      </c>
      <c r="H273" s="81" t="s">
        <v>284</v>
      </c>
      <c r="I273" s="81" t="s">
        <v>232</v>
      </c>
      <c r="J273" s="142">
        <v>1</v>
      </c>
    </row>
    <row r="274" spans="2:10" ht="20.100000000000001" customHeight="1" x14ac:dyDescent="0.2">
      <c r="B274" s="139" t="s">
        <v>106</v>
      </c>
      <c r="C274" s="83" t="s">
        <v>57</v>
      </c>
      <c r="D274" s="83" t="s">
        <v>57</v>
      </c>
      <c r="E274" s="83" t="s">
        <v>255</v>
      </c>
      <c r="F274" s="84"/>
      <c r="G274" s="84" t="s">
        <v>280</v>
      </c>
      <c r="H274" s="83" t="s">
        <v>284</v>
      </c>
      <c r="I274" s="83" t="s">
        <v>232</v>
      </c>
      <c r="J274" s="141">
        <v>1</v>
      </c>
    </row>
    <row r="275" spans="2:10" ht="20.100000000000001" customHeight="1" x14ac:dyDescent="0.2">
      <c r="B275" s="140" t="s">
        <v>107</v>
      </c>
      <c r="C275" s="81" t="s">
        <v>279</v>
      </c>
      <c r="D275" s="81" t="s">
        <v>108</v>
      </c>
      <c r="E275" s="81" t="s">
        <v>260</v>
      </c>
      <c r="F275" s="82"/>
      <c r="G275" s="82" t="s">
        <v>194</v>
      </c>
      <c r="H275" s="81" t="s">
        <v>284</v>
      </c>
      <c r="I275" s="81" t="s">
        <v>232</v>
      </c>
      <c r="J275" s="142">
        <v>1</v>
      </c>
    </row>
    <row r="276" spans="2:10" ht="20.100000000000001" customHeight="1" x14ac:dyDescent="0.2">
      <c r="B276" s="139" t="s">
        <v>107</v>
      </c>
      <c r="C276" s="83" t="s">
        <v>279</v>
      </c>
      <c r="D276" s="83" t="s">
        <v>108</v>
      </c>
      <c r="E276" s="83" t="s">
        <v>260</v>
      </c>
      <c r="F276" s="84"/>
      <c r="G276" s="84" t="s">
        <v>48</v>
      </c>
      <c r="H276" s="83" t="s">
        <v>284</v>
      </c>
      <c r="I276" s="83" t="s">
        <v>232</v>
      </c>
      <c r="J276" s="141">
        <v>1</v>
      </c>
    </row>
    <row r="277" spans="2:10" ht="20.100000000000001" customHeight="1" x14ac:dyDescent="0.2">
      <c r="B277" s="140" t="s">
        <v>107</v>
      </c>
      <c r="C277" s="81" t="s">
        <v>279</v>
      </c>
      <c r="D277" s="81" t="s">
        <v>108</v>
      </c>
      <c r="E277" s="81" t="s">
        <v>260</v>
      </c>
      <c r="F277" s="82"/>
      <c r="G277" s="82" t="s">
        <v>280</v>
      </c>
      <c r="H277" s="81" t="s">
        <v>284</v>
      </c>
      <c r="I277" s="81" t="s">
        <v>232</v>
      </c>
      <c r="J277" s="142">
        <v>1</v>
      </c>
    </row>
    <row r="278" spans="2:10" ht="20.100000000000001" customHeight="1" x14ac:dyDescent="0.2">
      <c r="B278" s="139" t="s">
        <v>103</v>
      </c>
      <c r="C278" s="83" t="s">
        <v>47</v>
      </c>
      <c r="D278" s="83" t="s">
        <v>117</v>
      </c>
      <c r="E278" s="83" t="s">
        <v>51</v>
      </c>
      <c r="F278" s="84"/>
      <c r="G278" s="84" t="s">
        <v>230</v>
      </c>
      <c r="H278" s="83" t="s">
        <v>209</v>
      </c>
      <c r="I278" s="83" t="s">
        <v>163</v>
      </c>
      <c r="J278" s="141">
        <v>1</v>
      </c>
    </row>
    <row r="279" spans="2:10" ht="20.100000000000001" customHeight="1" x14ac:dyDescent="0.2">
      <c r="B279" s="148" t="s">
        <v>103</v>
      </c>
      <c r="C279" s="149" t="s">
        <v>47</v>
      </c>
      <c r="D279" s="149" t="s">
        <v>117</v>
      </c>
      <c r="E279" s="149" t="s">
        <v>52</v>
      </c>
      <c r="F279" s="150"/>
      <c r="G279" s="150" t="s">
        <v>230</v>
      </c>
      <c r="H279" s="149" t="s">
        <v>209</v>
      </c>
      <c r="I279" s="149" t="s">
        <v>163</v>
      </c>
      <c r="J279" s="151">
        <v>1</v>
      </c>
    </row>
    <row r="280" spans="2:10" ht="20.100000000000001" customHeight="1" x14ac:dyDescent="0.2">
      <c r="B280" s="161" t="s">
        <v>103</v>
      </c>
      <c r="C280" s="162" t="s">
        <v>294</v>
      </c>
      <c r="D280" s="162" t="s">
        <v>295</v>
      </c>
      <c r="E280" s="162" t="s">
        <v>53</v>
      </c>
      <c r="F280" s="157"/>
      <c r="G280" s="163" t="s">
        <v>55</v>
      </c>
      <c r="H280" s="137" t="s">
        <v>209</v>
      </c>
      <c r="I280" s="83" t="s">
        <v>163</v>
      </c>
      <c r="J280" s="154">
        <v>1</v>
      </c>
    </row>
    <row r="281" spans="2:10" ht="20.100000000000001" customHeight="1" x14ac:dyDescent="0.2">
      <c r="B281" s="140" t="s">
        <v>103</v>
      </c>
      <c r="C281" s="81" t="s">
        <v>294</v>
      </c>
      <c r="D281" s="81" t="s">
        <v>295</v>
      </c>
      <c r="E281" s="81" t="s">
        <v>53</v>
      </c>
      <c r="F281" s="82"/>
      <c r="G281" s="85" t="s">
        <v>240</v>
      </c>
      <c r="H281" s="81" t="s">
        <v>209</v>
      </c>
      <c r="I281" s="149" t="s">
        <v>163</v>
      </c>
      <c r="J281" s="142">
        <v>1</v>
      </c>
    </row>
    <row r="282" spans="2:10" ht="20.100000000000001" customHeight="1" x14ac:dyDescent="0.2">
      <c r="B282" s="161" t="s">
        <v>103</v>
      </c>
      <c r="C282" s="162" t="s">
        <v>294</v>
      </c>
      <c r="D282" s="162" t="s">
        <v>295</v>
      </c>
      <c r="E282" s="162" t="s">
        <v>53</v>
      </c>
      <c r="F282" s="157"/>
      <c r="G282" s="157" t="s">
        <v>239</v>
      </c>
      <c r="H282" s="137" t="s">
        <v>209</v>
      </c>
      <c r="I282" s="83" t="s">
        <v>163</v>
      </c>
      <c r="J282" s="154">
        <v>2</v>
      </c>
    </row>
    <row r="283" spans="2:10" ht="20.100000000000001" customHeight="1" x14ac:dyDescent="0.2">
      <c r="B283" s="140" t="s">
        <v>103</v>
      </c>
      <c r="C283" s="81" t="s">
        <v>294</v>
      </c>
      <c r="D283" s="81" t="s">
        <v>295</v>
      </c>
      <c r="E283" s="81" t="s">
        <v>53</v>
      </c>
      <c r="F283" s="82"/>
      <c r="G283" s="82" t="s">
        <v>268</v>
      </c>
      <c r="H283" s="81" t="s">
        <v>209</v>
      </c>
      <c r="I283" s="149" t="s">
        <v>163</v>
      </c>
      <c r="J283" s="142">
        <v>2</v>
      </c>
    </row>
    <row r="284" spans="2:10" ht="20.100000000000001" customHeight="1" x14ac:dyDescent="0.2">
      <c r="B284" s="161" t="s">
        <v>103</v>
      </c>
      <c r="C284" s="162" t="s">
        <v>294</v>
      </c>
      <c r="D284" s="162" t="s">
        <v>295</v>
      </c>
      <c r="E284" s="162" t="s">
        <v>53</v>
      </c>
      <c r="F284" s="157"/>
      <c r="G284" s="157" t="s">
        <v>273</v>
      </c>
      <c r="H284" s="137" t="s">
        <v>209</v>
      </c>
      <c r="I284" s="83" t="s">
        <v>163</v>
      </c>
      <c r="J284" s="154">
        <v>1</v>
      </c>
    </row>
    <row r="285" spans="2:10" ht="20.100000000000001" customHeight="1" x14ac:dyDescent="0.2">
      <c r="B285" s="140" t="s">
        <v>103</v>
      </c>
      <c r="C285" s="81" t="s">
        <v>294</v>
      </c>
      <c r="D285" s="81" t="s">
        <v>295</v>
      </c>
      <c r="E285" s="81" t="s">
        <v>53</v>
      </c>
      <c r="F285" s="82"/>
      <c r="G285" s="82" t="s">
        <v>69</v>
      </c>
      <c r="H285" s="81" t="s">
        <v>209</v>
      </c>
      <c r="I285" s="149" t="s">
        <v>163</v>
      </c>
      <c r="J285" s="142">
        <v>1</v>
      </c>
    </row>
    <row r="286" spans="2:10" ht="20.100000000000001" customHeight="1" x14ac:dyDescent="0.2">
      <c r="B286" s="161" t="s">
        <v>103</v>
      </c>
      <c r="C286" s="162" t="s">
        <v>294</v>
      </c>
      <c r="D286" s="162" t="s">
        <v>295</v>
      </c>
      <c r="E286" s="162" t="s">
        <v>53</v>
      </c>
      <c r="F286" s="157"/>
      <c r="G286" s="157" t="s">
        <v>158</v>
      </c>
      <c r="H286" s="137" t="s">
        <v>209</v>
      </c>
      <c r="I286" s="83" t="s">
        <v>163</v>
      </c>
      <c r="J286" s="154">
        <v>1</v>
      </c>
    </row>
    <row r="287" spans="2:10" ht="20.100000000000001" customHeight="1" x14ac:dyDescent="0.2">
      <c r="B287" s="161" t="s">
        <v>103</v>
      </c>
      <c r="C287" s="162" t="s">
        <v>294</v>
      </c>
      <c r="D287" s="162" t="s">
        <v>295</v>
      </c>
      <c r="E287" s="162" t="s">
        <v>53</v>
      </c>
      <c r="F287" s="157"/>
      <c r="G287" s="163" t="s">
        <v>242</v>
      </c>
      <c r="H287" s="137" t="s">
        <v>209</v>
      </c>
      <c r="I287" s="138" t="s">
        <v>163</v>
      </c>
      <c r="J287" s="154">
        <v>1</v>
      </c>
    </row>
    <row r="288" spans="2:10" ht="20.100000000000001" customHeight="1" x14ac:dyDescent="0.2">
      <c r="B288" s="140" t="s">
        <v>103</v>
      </c>
      <c r="C288" s="81" t="s">
        <v>294</v>
      </c>
      <c r="D288" s="81" t="s">
        <v>295</v>
      </c>
      <c r="E288" s="81" t="s">
        <v>53</v>
      </c>
      <c r="F288" s="82"/>
      <c r="G288" s="82" t="s">
        <v>242</v>
      </c>
      <c r="H288" s="81" t="s">
        <v>287</v>
      </c>
      <c r="I288" s="149" t="s">
        <v>163</v>
      </c>
      <c r="J288" s="142">
        <v>1</v>
      </c>
    </row>
    <row r="289" spans="2:10" ht="20.100000000000001" customHeight="1" x14ac:dyDescent="0.2">
      <c r="B289" s="161" t="s">
        <v>103</v>
      </c>
      <c r="C289" s="162" t="s">
        <v>294</v>
      </c>
      <c r="D289" s="162" t="s">
        <v>295</v>
      </c>
      <c r="E289" s="162" t="s">
        <v>53</v>
      </c>
      <c r="F289" s="157"/>
      <c r="G289" s="157" t="s">
        <v>157</v>
      </c>
      <c r="H289" s="137" t="s">
        <v>287</v>
      </c>
      <c r="I289" s="137" t="s">
        <v>163</v>
      </c>
      <c r="J289" s="154">
        <v>2</v>
      </c>
    </row>
    <row r="290" spans="2:10" ht="20.100000000000001" customHeight="1" x14ac:dyDescent="0.2">
      <c r="B290" s="140" t="s">
        <v>103</v>
      </c>
      <c r="C290" s="81" t="s">
        <v>294</v>
      </c>
      <c r="D290" s="81" t="s">
        <v>295</v>
      </c>
      <c r="E290" s="81" t="s">
        <v>53</v>
      </c>
      <c r="F290" s="82"/>
      <c r="G290" s="82" t="s">
        <v>161</v>
      </c>
      <c r="H290" s="81" t="s">
        <v>287</v>
      </c>
      <c r="I290" s="149" t="s">
        <v>163</v>
      </c>
      <c r="J290" s="142">
        <v>1</v>
      </c>
    </row>
    <row r="291" spans="2:10" ht="20.100000000000001" customHeight="1" x14ac:dyDescent="0.2">
      <c r="B291" s="161" t="s">
        <v>103</v>
      </c>
      <c r="C291" s="162" t="s">
        <v>294</v>
      </c>
      <c r="D291" s="162" t="s">
        <v>295</v>
      </c>
      <c r="E291" s="162" t="s">
        <v>53</v>
      </c>
      <c r="F291" s="157"/>
      <c r="G291" s="157" t="s">
        <v>230</v>
      </c>
      <c r="H291" s="137" t="s">
        <v>287</v>
      </c>
      <c r="I291" s="137" t="s">
        <v>163</v>
      </c>
      <c r="J291" s="154">
        <v>1</v>
      </c>
    </row>
    <row r="292" spans="2:10" ht="20.100000000000001" customHeight="1" x14ac:dyDescent="0.2">
      <c r="B292" s="140" t="s">
        <v>103</v>
      </c>
      <c r="C292" s="81" t="s">
        <v>294</v>
      </c>
      <c r="D292" s="81" t="s">
        <v>295</v>
      </c>
      <c r="E292" s="81" t="s">
        <v>53</v>
      </c>
      <c r="F292" s="82"/>
      <c r="G292" s="82" t="s">
        <v>48</v>
      </c>
      <c r="H292" s="81" t="s">
        <v>286</v>
      </c>
      <c r="I292" s="149" t="s">
        <v>163</v>
      </c>
      <c r="J292" s="142">
        <v>5</v>
      </c>
    </row>
    <row r="293" spans="2:10" ht="28.5" customHeight="1" x14ac:dyDescent="0.2">
      <c r="B293" s="161" t="s">
        <v>103</v>
      </c>
      <c r="C293" s="162" t="s">
        <v>294</v>
      </c>
      <c r="D293" s="162" t="s">
        <v>295</v>
      </c>
      <c r="E293" s="162" t="s">
        <v>53</v>
      </c>
      <c r="F293" s="157"/>
      <c r="G293" s="160" t="s">
        <v>240</v>
      </c>
      <c r="H293" s="137" t="s">
        <v>286</v>
      </c>
      <c r="I293" s="137" t="s">
        <v>163</v>
      </c>
      <c r="J293" s="154">
        <v>1</v>
      </c>
    </row>
    <row r="294" spans="2:10" ht="20.100000000000001" customHeight="1" x14ac:dyDescent="0.2">
      <c r="B294" s="140" t="s">
        <v>103</v>
      </c>
      <c r="C294" s="81" t="s">
        <v>294</v>
      </c>
      <c r="D294" s="81" t="s">
        <v>295</v>
      </c>
      <c r="E294" s="81" t="s">
        <v>53</v>
      </c>
      <c r="F294" s="82"/>
      <c r="G294" s="82" t="s">
        <v>282</v>
      </c>
      <c r="H294" s="81" t="s">
        <v>209</v>
      </c>
      <c r="I294" s="149" t="s">
        <v>163</v>
      </c>
      <c r="J294" s="142">
        <v>1</v>
      </c>
    </row>
    <row r="295" spans="2:10" s="61" customFormat="1" x14ac:dyDescent="0.2">
      <c r="B295" s="64"/>
      <c r="C295" s="64"/>
      <c r="D295" s="64"/>
      <c r="E295" s="66"/>
      <c r="G295" s="62"/>
      <c r="H295" s="64"/>
      <c r="I295" s="64"/>
      <c r="J295" s="64"/>
    </row>
    <row r="296" spans="2:10" hidden="1" x14ac:dyDescent="0.2"/>
    <row r="297" spans="2:10" hidden="1" x14ac:dyDescent="0.2"/>
    <row r="298" spans="2:10" hidden="1" x14ac:dyDescent="0.2"/>
    <row r="299" spans="2:10" hidden="1" x14ac:dyDescent="0.2"/>
    <row r="300" spans="2:10" hidden="1" x14ac:dyDescent="0.2"/>
    <row r="301" spans="2:10" hidden="1" x14ac:dyDescent="0.2"/>
    <row r="302" spans="2:10" hidden="1" x14ac:dyDescent="0.2"/>
    <row r="303" spans="2:10" hidden="1" x14ac:dyDescent="0.2"/>
    <row r="304" spans="2:10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</sheetData>
  <mergeCells count="1">
    <mergeCell ref="B2:J2"/>
  </mergeCells>
  <hyperlinks>
    <hyperlink ref="K1" location="'État des lieux des DD'!A1" display="Retour État des lieux DD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305"/>
  <sheetViews>
    <sheetView workbookViewId="0">
      <selection activeCell="D1" sqref="D1"/>
    </sheetView>
  </sheetViews>
  <sheetFormatPr baseColWidth="10" defaultColWidth="0" defaultRowHeight="15" zeroHeight="1" x14ac:dyDescent="0.25"/>
  <cols>
    <col min="1" max="1" width="11.42578125" style="2" customWidth="1"/>
    <col min="2" max="2" width="68.5703125" style="1" customWidth="1"/>
    <col min="3" max="3" width="30.140625" style="1" customWidth="1"/>
    <col min="4" max="4" width="15.7109375" style="2" customWidth="1"/>
    <col min="5" max="16384" width="11.42578125" style="1" hidden="1"/>
  </cols>
  <sheetData>
    <row r="1" spans="2:10" s="2" customFormat="1" ht="30" x14ac:dyDescent="0.25">
      <c r="D1" s="17" t="s">
        <v>63</v>
      </c>
    </row>
    <row r="2" spans="2:10" s="2" customFormat="1" ht="6" customHeight="1" thickBot="1" x14ac:dyDescent="0.3"/>
    <row r="3" spans="2:10" s="2" customFormat="1" ht="57.75" customHeight="1" thickBot="1" x14ac:dyDescent="0.3">
      <c r="B3" s="230" t="s">
        <v>198</v>
      </c>
      <c r="C3" s="231"/>
      <c r="D3" s="76"/>
    </row>
    <row r="4" spans="2:10" s="2" customFormat="1" ht="9" customHeight="1" thickBot="1" x14ac:dyDescent="0.3">
      <c r="B4" s="76"/>
      <c r="C4" s="76"/>
      <c r="D4" s="76"/>
    </row>
    <row r="5" spans="2:10" s="3" customFormat="1" ht="36.75" customHeight="1" thickBot="1" x14ac:dyDescent="0.3">
      <c r="B5" s="232" t="s">
        <v>196</v>
      </c>
      <c r="C5" s="233"/>
      <c r="D5" s="94"/>
      <c r="E5" s="92"/>
      <c r="F5" s="87"/>
      <c r="G5" s="87"/>
      <c r="H5" s="87"/>
      <c r="I5" s="87"/>
      <c r="J5" s="87"/>
    </row>
    <row r="6" spans="2:10" ht="24.95" customHeight="1" x14ac:dyDescent="0.25">
      <c r="B6" s="126" t="s">
        <v>197</v>
      </c>
      <c r="C6" s="127" t="s">
        <v>46</v>
      </c>
      <c r="D6" s="76"/>
      <c r="E6" s="93"/>
      <c r="F6" s="89"/>
      <c r="G6" s="89"/>
      <c r="H6" s="89"/>
      <c r="I6" s="89"/>
      <c r="J6" s="89"/>
    </row>
    <row r="7" spans="2:10" x14ac:dyDescent="0.25">
      <c r="B7" s="128" t="s">
        <v>211</v>
      </c>
      <c r="C7" s="129">
        <v>132</v>
      </c>
      <c r="D7" s="76"/>
      <c r="E7" s="93"/>
      <c r="F7" s="89"/>
      <c r="G7" s="89"/>
      <c r="H7" s="89"/>
      <c r="I7" s="89"/>
      <c r="J7" s="89"/>
    </row>
    <row r="8" spans="2:10" x14ac:dyDescent="0.25">
      <c r="B8" s="128" t="s">
        <v>201</v>
      </c>
      <c r="C8" s="129">
        <v>66</v>
      </c>
      <c r="D8" s="94"/>
      <c r="E8" s="93"/>
      <c r="F8" s="89"/>
      <c r="G8" s="89"/>
      <c r="H8" s="89"/>
      <c r="I8" s="89"/>
      <c r="J8" s="89"/>
    </row>
    <row r="9" spans="2:10" x14ac:dyDescent="0.25">
      <c r="B9" s="128" t="s">
        <v>213</v>
      </c>
      <c r="C9" s="129">
        <v>28</v>
      </c>
      <c r="D9" s="76"/>
      <c r="E9" s="93"/>
      <c r="F9" s="89"/>
      <c r="G9" s="89"/>
      <c r="H9" s="89"/>
      <c r="I9" s="89"/>
      <c r="J9" s="89"/>
    </row>
    <row r="10" spans="2:10" x14ac:dyDescent="0.25">
      <c r="B10" s="130" t="s">
        <v>263</v>
      </c>
      <c r="C10" s="131">
        <v>14</v>
      </c>
      <c r="D10" s="76"/>
      <c r="E10" s="93"/>
      <c r="F10" s="89"/>
      <c r="G10" s="89"/>
      <c r="H10" s="89"/>
      <c r="I10" s="89"/>
      <c r="J10" s="89"/>
    </row>
    <row r="11" spans="2:10" x14ac:dyDescent="0.25">
      <c r="B11" s="128" t="s">
        <v>118</v>
      </c>
      <c r="C11" s="129">
        <v>7</v>
      </c>
      <c r="D11" s="76"/>
      <c r="E11" s="93"/>
      <c r="F11" s="89"/>
      <c r="G11" s="89"/>
      <c r="H11" s="89"/>
      <c r="I11" s="89"/>
      <c r="J11" s="89"/>
    </row>
    <row r="12" spans="2:10" x14ac:dyDescent="0.25">
      <c r="B12" s="130" t="s">
        <v>274</v>
      </c>
      <c r="C12" s="131">
        <v>2</v>
      </c>
      <c r="D12" s="76"/>
      <c r="E12" s="93"/>
      <c r="F12" s="89"/>
      <c r="G12" s="89"/>
      <c r="H12" s="89"/>
      <c r="I12" s="89"/>
      <c r="J12" s="89"/>
    </row>
    <row r="13" spans="2:10" x14ac:dyDescent="0.25">
      <c r="B13" s="128" t="s">
        <v>212</v>
      </c>
      <c r="C13" s="129">
        <v>1</v>
      </c>
      <c r="D13" s="76"/>
      <c r="E13" s="93"/>
      <c r="F13" s="89"/>
      <c r="G13" s="89"/>
      <c r="H13" s="89"/>
      <c r="I13" s="89"/>
      <c r="J13" s="89"/>
    </row>
    <row r="14" spans="2:10" ht="24.95" customHeight="1" thickBot="1" x14ac:dyDescent="0.3">
      <c r="B14" s="132" t="s">
        <v>5</v>
      </c>
      <c r="C14" s="133">
        <f>SUM(C7:C13)</f>
        <v>250</v>
      </c>
      <c r="D14" s="76"/>
      <c r="E14" s="93"/>
      <c r="F14" s="89"/>
      <c r="G14" s="89"/>
      <c r="H14" s="89"/>
      <c r="I14" s="89"/>
      <c r="J14" s="89"/>
    </row>
    <row r="15" spans="2:10" s="5" customFormat="1" ht="8.25" customHeight="1" thickBot="1" x14ac:dyDescent="0.3">
      <c r="B15" s="97"/>
      <c r="C15" s="97"/>
      <c r="D15" s="100"/>
      <c r="E15" s="90"/>
      <c r="F15" s="90"/>
      <c r="G15" s="90"/>
      <c r="H15" s="90"/>
      <c r="I15" s="90"/>
      <c r="J15" s="90"/>
    </row>
    <row r="16" spans="2:10" s="5" customFormat="1" ht="24.95" customHeight="1" thickBot="1" x14ac:dyDescent="0.3">
      <c r="B16" s="232" t="s">
        <v>199</v>
      </c>
      <c r="C16" s="233"/>
      <c r="D16" s="97"/>
      <c r="E16" s="95"/>
      <c r="F16" s="90"/>
      <c r="G16" s="90"/>
      <c r="H16" s="90"/>
      <c r="I16" s="90"/>
      <c r="J16" s="90"/>
    </row>
    <row r="17" spans="2:10" s="5" customFormat="1" ht="24.95" customHeight="1" x14ac:dyDescent="0.25">
      <c r="B17" s="126" t="s">
        <v>197</v>
      </c>
      <c r="C17" s="127" t="s">
        <v>46</v>
      </c>
      <c r="D17" s="97"/>
      <c r="E17" s="95"/>
      <c r="F17" s="90"/>
      <c r="G17" s="90"/>
      <c r="H17" s="90"/>
      <c r="I17" s="90"/>
      <c r="J17" s="90"/>
    </row>
    <row r="18" spans="2:10" s="5" customFormat="1" x14ac:dyDescent="0.25">
      <c r="B18" s="130" t="s">
        <v>265</v>
      </c>
      <c r="C18" s="129">
        <v>52</v>
      </c>
      <c r="D18" s="97"/>
      <c r="E18" s="95"/>
      <c r="F18" s="90"/>
      <c r="G18" s="90"/>
      <c r="H18" s="90"/>
      <c r="I18" s="90"/>
      <c r="J18" s="90"/>
    </row>
    <row r="19" spans="2:10" s="5" customFormat="1" x14ac:dyDescent="0.25">
      <c r="B19" s="130" t="s">
        <v>264</v>
      </c>
      <c r="C19" s="134">
        <v>18</v>
      </c>
      <c r="D19" s="97"/>
      <c r="E19" s="95"/>
      <c r="F19" s="90"/>
      <c r="G19" s="90"/>
      <c r="H19" s="90"/>
      <c r="I19" s="90"/>
      <c r="J19" s="90"/>
    </row>
    <row r="20" spans="2:10" customFormat="1" ht="24.95" customHeight="1" thickBot="1" x14ac:dyDescent="0.3">
      <c r="B20" s="132" t="s">
        <v>5</v>
      </c>
      <c r="C20" s="133">
        <f>C18+C19</f>
        <v>70</v>
      </c>
      <c r="D20" s="97"/>
      <c r="E20" s="98"/>
      <c r="F20" s="99"/>
      <c r="G20" s="99"/>
      <c r="H20" s="99"/>
      <c r="I20" s="99"/>
      <c r="J20" s="99"/>
    </row>
    <row r="21" spans="2:10" s="97" customFormat="1" ht="27" customHeight="1" x14ac:dyDescent="0.25"/>
    <row r="22" spans="2:10" customFormat="1" ht="15" hidden="1" customHeight="1" x14ac:dyDescent="0.25">
      <c r="B22" s="96"/>
      <c r="C22" s="96"/>
      <c r="D22" s="125"/>
      <c r="E22" s="96"/>
      <c r="F22" s="96"/>
      <c r="G22" s="96"/>
      <c r="H22" s="96"/>
      <c r="I22" s="96"/>
      <c r="J22" s="96"/>
    </row>
    <row r="23" spans="2:10" customFormat="1" hidden="1" x14ac:dyDescent="0.25">
      <c r="B23" s="91"/>
      <c r="C23" s="91"/>
      <c r="D23" s="90"/>
      <c r="E23" s="91"/>
      <c r="F23" s="91"/>
      <c r="G23" s="91"/>
      <c r="H23" s="91"/>
      <c r="I23" s="91"/>
      <c r="J23" s="91"/>
    </row>
    <row r="24" spans="2:10" customFormat="1" hidden="1" x14ac:dyDescent="0.25">
      <c r="B24" s="91"/>
      <c r="C24" s="91"/>
      <c r="D24" s="90"/>
      <c r="E24" s="91"/>
      <c r="F24" s="91"/>
      <c r="G24" s="91"/>
      <c r="H24" s="91"/>
      <c r="I24" s="91"/>
      <c r="J24" s="91"/>
    </row>
    <row r="25" spans="2:10" customFormat="1" hidden="1" x14ac:dyDescent="0.25">
      <c r="B25" s="91"/>
      <c r="C25" s="91"/>
      <c r="D25" s="90"/>
      <c r="E25" s="91"/>
      <c r="F25" s="91"/>
      <c r="G25" s="91"/>
      <c r="H25" s="91"/>
      <c r="I25" s="91"/>
      <c r="J25" s="91"/>
    </row>
    <row r="26" spans="2:10" customFormat="1" hidden="1" x14ac:dyDescent="0.25">
      <c r="B26" s="91"/>
      <c r="C26" s="91"/>
      <c r="D26" s="90"/>
      <c r="E26" s="91"/>
      <c r="F26" s="91"/>
      <c r="G26" s="91"/>
      <c r="H26" s="91"/>
      <c r="I26" s="91"/>
      <c r="J26" s="91"/>
    </row>
    <row r="27" spans="2:10" customFormat="1" hidden="1" x14ac:dyDescent="0.25">
      <c r="B27" s="91"/>
      <c r="C27" s="91"/>
      <c r="D27" s="90"/>
      <c r="E27" s="91"/>
      <c r="F27" s="91"/>
      <c r="G27" s="91"/>
      <c r="H27" s="91"/>
      <c r="I27" s="91"/>
      <c r="J27" s="91"/>
    </row>
    <row r="28" spans="2:10" customFormat="1" hidden="1" x14ac:dyDescent="0.25">
      <c r="B28" s="91"/>
      <c r="C28" s="91"/>
      <c r="D28" s="90"/>
      <c r="E28" s="91"/>
      <c r="F28" s="91"/>
      <c r="G28" s="91"/>
      <c r="H28" s="91"/>
      <c r="I28" s="91"/>
      <c r="J28" s="91"/>
    </row>
    <row r="29" spans="2:10" customFormat="1" hidden="1" x14ac:dyDescent="0.25">
      <c r="B29" s="91"/>
      <c r="C29" s="91"/>
      <c r="D29" s="90"/>
      <c r="E29" s="91"/>
      <c r="F29" s="91"/>
      <c r="G29" s="91"/>
      <c r="H29" s="91"/>
      <c r="I29" s="91"/>
      <c r="J29" s="91"/>
    </row>
    <row r="30" spans="2:10" customFormat="1" hidden="1" x14ac:dyDescent="0.25">
      <c r="B30" s="91"/>
      <c r="C30" s="91"/>
      <c r="D30" s="90"/>
      <c r="E30" s="91"/>
      <c r="F30" s="91"/>
      <c r="G30" s="91"/>
      <c r="H30" s="91"/>
      <c r="I30" s="91"/>
      <c r="J30" s="91"/>
    </row>
    <row r="31" spans="2:10" customFormat="1" hidden="1" x14ac:dyDescent="0.25">
      <c r="B31" s="91"/>
      <c r="C31" s="91"/>
      <c r="D31" s="90"/>
      <c r="E31" s="91"/>
      <c r="F31" s="91"/>
      <c r="G31" s="91"/>
      <c r="H31" s="91"/>
      <c r="I31" s="91"/>
      <c r="J31" s="91"/>
    </row>
    <row r="32" spans="2:10" customFormat="1" hidden="1" x14ac:dyDescent="0.25">
      <c r="B32" s="91"/>
      <c r="C32" s="91"/>
      <c r="D32" s="90"/>
      <c r="E32" s="91"/>
      <c r="F32" s="91"/>
      <c r="G32" s="91"/>
      <c r="H32" s="91"/>
      <c r="I32" s="91"/>
      <c r="J32" s="91"/>
    </row>
    <row r="33" spans="2:10" customFormat="1" hidden="1" x14ac:dyDescent="0.25">
      <c r="B33" s="91"/>
      <c r="C33" s="91"/>
      <c r="D33" s="90"/>
      <c r="E33" s="91"/>
      <c r="F33" s="91"/>
      <c r="G33" s="91"/>
      <c r="H33" s="91"/>
      <c r="I33" s="91"/>
      <c r="J33" s="91"/>
    </row>
    <row r="34" spans="2:10" customFormat="1" hidden="1" x14ac:dyDescent="0.25">
      <c r="B34" s="91"/>
      <c r="C34" s="91"/>
      <c r="D34" s="90"/>
      <c r="E34" s="91"/>
      <c r="F34" s="91"/>
      <c r="G34" s="91"/>
      <c r="H34" s="91"/>
      <c r="I34" s="91"/>
      <c r="J34" s="91"/>
    </row>
    <row r="35" spans="2:10" customFormat="1" hidden="1" x14ac:dyDescent="0.25">
      <c r="B35" s="91"/>
      <c r="C35" s="91"/>
      <c r="D35" s="90"/>
      <c r="E35" s="91"/>
      <c r="F35" s="91"/>
      <c r="G35" s="91"/>
      <c r="H35" s="91"/>
      <c r="I35" s="91"/>
      <c r="J35" s="91"/>
    </row>
    <row r="36" spans="2:10" customFormat="1" hidden="1" x14ac:dyDescent="0.25">
      <c r="B36" s="91"/>
      <c r="C36" s="91"/>
      <c r="D36" s="90"/>
      <c r="E36" s="91"/>
      <c r="F36" s="91"/>
      <c r="G36" s="91"/>
      <c r="H36" s="91"/>
      <c r="I36" s="91"/>
      <c r="J36" s="91"/>
    </row>
    <row r="37" spans="2:10" customFormat="1" hidden="1" x14ac:dyDescent="0.25">
      <c r="B37" s="91"/>
      <c r="C37" s="91"/>
      <c r="D37" s="90"/>
      <c r="E37" s="91"/>
      <c r="F37" s="91"/>
      <c r="G37" s="91"/>
      <c r="H37" s="91"/>
      <c r="I37" s="91"/>
      <c r="J37" s="91"/>
    </row>
    <row r="38" spans="2:10" customFormat="1" ht="24.95" hidden="1" customHeight="1" x14ac:dyDescent="0.25">
      <c r="B38" s="91"/>
      <c r="C38" s="91"/>
      <c r="D38" s="90"/>
      <c r="E38" s="91"/>
      <c r="F38" s="91"/>
      <c r="G38" s="91"/>
      <c r="H38" s="91"/>
      <c r="I38" s="91"/>
      <c r="J38" s="91"/>
    </row>
    <row r="39" spans="2:10" customFormat="1" hidden="1" x14ac:dyDescent="0.25">
      <c r="B39" s="91"/>
      <c r="C39" s="91"/>
      <c r="D39" s="90"/>
      <c r="E39" s="91"/>
      <c r="F39" s="91"/>
      <c r="G39" s="91"/>
      <c r="H39" s="91"/>
      <c r="I39" s="91"/>
      <c r="J39" s="91"/>
    </row>
    <row r="40" spans="2:10" customFormat="1" hidden="1" x14ac:dyDescent="0.25">
      <c r="B40" s="91"/>
      <c r="C40" s="91"/>
      <c r="D40" s="90"/>
      <c r="E40" s="91"/>
      <c r="F40" s="91"/>
      <c r="G40" s="91"/>
      <c r="H40" s="91"/>
      <c r="I40" s="91"/>
      <c r="J40" s="91"/>
    </row>
    <row r="41" spans="2:10" customFormat="1" hidden="1" x14ac:dyDescent="0.25">
      <c r="B41" s="91"/>
      <c r="C41" s="91"/>
      <c r="D41" s="90"/>
      <c r="E41" s="91"/>
      <c r="F41" s="91"/>
      <c r="G41" s="91"/>
      <c r="H41" s="91"/>
      <c r="I41" s="91"/>
      <c r="J41" s="91"/>
    </row>
    <row r="42" spans="2:10" customFormat="1" hidden="1" x14ac:dyDescent="0.25">
      <c r="B42" s="91"/>
      <c r="C42" s="91"/>
      <c r="D42" s="90"/>
      <c r="E42" s="91"/>
      <c r="F42" s="91"/>
      <c r="G42" s="91"/>
      <c r="H42" s="91"/>
      <c r="I42" s="91"/>
      <c r="J42" s="91"/>
    </row>
    <row r="43" spans="2:10" customFormat="1" hidden="1" x14ac:dyDescent="0.25">
      <c r="B43" s="91"/>
      <c r="C43" s="91"/>
      <c r="D43" s="90"/>
      <c r="E43" s="91"/>
      <c r="F43" s="91"/>
      <c r="G43" s="91"/>
      <c r="H43" s="91"/>
      <c r="I43" s="91"/>
      <c r="J43" s="91"/>
    </row>
    <row r="44" spans="2:10" customFormat="1" hidden="1" x14ac:dyDescent="0.25">
      <c r="B44" s="91"/>
      <c r="C44" s="91"/>
      <c r="D44" s="90"/>
      <c r="E44" s="91"/>
      <c r="F44" s="91"/>
      <c r="G44" s="91"/>
      <c r="H44" s="91"/>
      <c r="I44" s="91"/>
      <c r="J44" s="91"/>
    </row>
    <row r="45" spans="2:10" s="5" customFormat="1" hidden="1" x14ac:dyDescent="0.25">
      <c r="B45" s="90"/>
      <c r="C45" s="90"/>
      <c r="D45" s="90"/>
      <c r="E45" s="90"/>
      <c r="F45" s="90"/>
      <c r="G45" s="90"/>
      <c r="H45" s="90"/>
      <c r="I45" s="90"/>
      <c r="J45" s="90"/>
    </row>
    <row r="46" spans="2:10" hidden="1" x14ac:dyDescent="0.25">
      <c r="B46" s="89"/>
      <c r="C46" s="89"/>
      <c r="D46" s="88"/>
      <c r="E46" s="89"/>
      <c r="F46" s="89"/>
      <c r="G46" s="89"/>
      <c r="H46" s="89"/>
      <c r="I46" s="89"/>
      <c r="J46" s="89"/>
    </row>
    <row r="47" spans="2:10" hidden="1" x14ac:dyDescent="0.25">
      <c r="B47" s="89"/>
      <c r="C47" s="89"/>
      <c r="D47" s="88"/>
      <c r="E47" s="89"/>
      <c r="F47" s="89"/>
      <c r="G47" s="89"/>
      <c r="H47" s="89"/>
      <c r="I47" s="89"/>
      <c r="J47" s="89"/>
    </row>
    <row r="48" spans="2:10" hidden="1" x14ac:dyDescent="0.25">
      <c r="B48" s="89"/>
      <c r="C48" s="89"/>
      <c r="D48" s="88"/>
      <c r="E48" s="89"/>
      <c r="F48" s="89"/>
      <c r="G48" s="89"/>
      <c r="H48" s="89"/>
      <c r="I48" s="89"/>
      <c r="J48" s="89"/>
    </row>
    <row r="49" spans="2:10" hidden="1" x14ac:dyDescent="0.25">
      <c r="B49" s="89"/>
      <c r="C49" s="89"/>
      <c r="D49" s="88"/>
      <c r="E49" s="89"/>
      <c r="F49" s="89"/>
      <c r="G49" s="89"/>
      <c r="H49" s="89"/>
      <c r="I49" s="89"/>
      <c r="J49" s="89"/>
    </row>
    <row r="50" spans="2:10" hidden="1" x14ac:dyDescent="0.25">
      <c r="B50" s="89"/>
      <c r="C50" s="89"/>
      <c r="D50" s="88"/>
      <c r="E50" s="89"/>
      <c r="F50" s="89"/>
      <c r="G50" s="89"/>
      <c r="H50" s="89"/>
      <c r="I50" s="89"/>
      <c r="J50" s="89"/>
    </row>
    <row r="51" spans="2:10" hidden="1" x14ac:dyDescent="0.25">
      <c r="B51" s="89"/>
      <c r="C51" s="89"/>
      <c r="D51" s="88"/>
      <c r="E51" s="89"/>
      <c r="F51" s="89"/>
      <c r="G51" s="89"/>
      <c r="H51" s="89"/>
      <c r="I51" s="89"/>
      <c r="J51" s="89"/>
    </row>
    <row r="52" spans="2:10" hidden="1" x14ac:dyDescent="0.25">
      <c r="B52" s="89"/>
      <c r="C52" s="89"/>
      <c r="D52" s="88"/>
      <c r="E52" s="89"/>
      <c r="F52" s="89"/>
      <c r="G52" s="89"/>
      <c r="H52" s="89"/>
      <c r="I52" s="89"/>
      <c r="J52" s="89"/>
    </row>
    <row r="53" spans="2:10" hidden="1" x14ac:dyDescent="0.25">
      <c r="B53" s="89"/>
      <c r="C53" s="89"/>
      <c r="D53" s="88"/>
      <c r="E53" s="89"/>
      <c r="F53" s="89"/>
      <c r="G53" s="89"/>
      <c r="H53" s="89"/>
      <c r="I53" s="89"/>
      <c r="J53" s="89"/>
    </row>
    <row r="54" spans="2:10" hidden="1" x14ac:dyDescent="0.25">
      <c r="B54" s="89"/>
      <c r="C54" s="89"/>
      <c r="D54" s="88"/>
      <c r="E54" s="89"/>
      <c r="F54" s="89"/>
      <c r="G54" s="89"/>
      <c r="H54" s="89"/>
      <c r="I54" s="89"/>
      <c r="J54" s="89"/>
    </row>
    <row r="55" spans="2:10" hidden="1" x14ac:dyDescent="0.25">
      <c r="B55" s="89"/>
      <c r="C55" s="89"/>
      <c r="D55" s="88"/>
      <c r="E55" s="89"/>
      <c r="F55" s="89"/>
      <c r="G55" s="89"/>
      <c r="H55" s="89"/>
      <c r="I55" s="89"/>
      <c r="J55" s="89"/>
    </row>
    <row r="56" spans="2:10" hidden="1" x14ac:dyDescent="0.25">
      <c r="B56" s="89"/>
      <c r="C56" s="89"/>
      <c r="D56" s="88"/>
      <c r="E56" s="89"/>
      <c r="F56" s="89"/>
      <c r="G56" s="89"/>
      <c r="H56" s="89"/>
      <c r="I56" s="89"/>
      <c r="J56" s="89"/>
    </row>
    <row r="57" spans="2:10" hidden="1" x14ac:dyDescent="0.25">
      <c r="B57" s="89"/>
      <c r="C57" s="89"/>
      <c r="D57" s="88"/>
      <c r="E57" s="89"/>
      <c r="F57" s="89"/>
      <c r="G57" s="89"/>
      <c r="H57" s="89"/>
      <c r="I57" s="89"/>
      <c r="J57" s="89"/>
    </row>
    <row r="58" spans="2:10" hidden="1" x14ac:dyDescent="0.25">
      <c r="B58" s="89"/>
      <c r="C58" s="89"/>
      <c r="D58" s="88"/>
      <c r="E58" s="89"/>
      <c r="F58" s="89"/>
      <c r="G58" s="89"/>
      <c r="H58" s="89"/>
      <c r="I58" s="89"/>
      <c r="J58" s="89"/>
    </row>
    <row r="59" spans="2:10" hidden="1" x14ac:dyDescent="0.25">
      <c r="B59" s="89"/>
      <c r="C59" s="89"/>
      <c r="D59" s="88"/>
      <c r="E59" s="89"/>
      <c r="F59" s="89"/>
      <c r="G59" s="89"/>
      <c r="H59" s="89"/>
      <c r="I59" s="89"/>
      <c r="J59" s="89"/>
    </row>
    <row r="60" spans="2:10" hidden="1" x14ac:dyDescent="0.25">
      <c r="B60" s="89"/>
      <c r="C60" s="89"/>
      <c r="D60" s="88"/>
      <c r="E60" s="89"/>
      <c r="F60" s="89"/>
      <c r="G60" s="89"/>
      <c r="H60" s="89"/>
      <c r="I60" s="89"/>
      <c r="J60" s="89"/>
    </row>
    <row r="61" spans="2:10" hidden="1" x14ac:dyDescent="0.25">
      <c r="B61" s="89"/>
      <c r="C61" s="89"/>
      <c r="D61" s="88"/>
      <c r="E61" s="89"/>
      <c r="F61" s="89"/>
      <c r="G61" s="89"/>
      <c r="H61" s="89"/>
      <c r="I61" s="89"/>
      <c r="J61" s="89"/>
    </row>
    <row r="62" spans="2:10" hidden="1" x14ac:dyDescent="0.25">
      <c r="B62" s="89"/>
      <c r="C62" s="89"/>
      <c r="D62" s="88"/>
      <c r="E62" s="89"/>
      <c r="F62" s="89"/>
      <c r="G62" s="89"/>
      <c r="H62" s="89"/>
      <c r="I62" s="89"/>
      <c r="J62" s="89"/>
    </row>
    <row r="63" spans="2:10" hidden="1" x14ac:dyDescent="0.25">
      <c r="B63" s="89"/>
      <c r="C63" s="89"/>
      <c r="D63" s="88"/>
      <c r="E63" s="89"/>
      <c r="F63" s="89"/>
      <c r="G63" s="89"/>
      <c r="H63" s="89"/>
      <c r="I63" s="89"/>
      <c r="J63" s="89"/>
    </row>
    <row r="64" spans="2:10" hidden="1" x14ac:dyDescent="0.25">
      <c r="B64" s="89"/>
      <c r="C64" s="89"/>
      <c r="D64" s="88"/>
      <c r="E64" s="89"/>
      <c r="F64" s="89"/>
      <c r="G64" s="89"/>
      <c r="H64" s="89"/>
      <c r="I64" s="89"/>
      <c r="J64" s="89"/>
    </row>
    <row r="65" spans="2:10" hidden="1" x14ac:dyDescent="0.25">
      <c r="B65" s="89"/>
      <c r="C65" s="89"/>
      <c r="D65" s="88"/>
      <c r="E65" s="89"/>
      <c r="F65" s="89"/>
      <c r="G65" s="89"/>
      <c r="H65" s="89"/>
      <c r="I65" s="89"/>
      <c r="J65" s="89"/>
    </row>
    <row r="66" spans="2:10" hidden="1" x14ac:dyDescent="0.25">
      <c r="B66" s="89"/>
      <c r="C66" s="89"/>
      <c r="D66" s="88"/>
      <c r="E66" s="89"/>
      <c r="F66" s="89"/>
      <c r="G66" s="89"/>
      <c r="H66" s="89"/>
      <c r="I66" s="89"/>
      <c r="J66" s="89"/>
    </row>
    <row r="67" spans="2:10" hidden="1" x14ac:dyDescent="0.25">
      <c r="B67" s="89"/>
      <c r="C67" s="89"/>
      <c r="D67" s="88"/>
      <c r="E67" s="89"/>
      <c r="F67" s="89"/>
      <c r="G67" s="89"/>
      <c r="H67" s="89"/>
      <c r="I67" s="89"/>
      <c r="J67" s="89"/>
    </row>
    <row r="68" spans="2:10" hidden="1" x14ac:dyDescent="0.25">
      <c r="B68" s="89"/>
      <c r="C68" s="89"/>
      <c r="D68" s="88"/>
      <c r="E68" s="89"/>
      <c r="F68" s="89"/>
      <c r="G68" s="89"/>
      <c r="H68" s="89"/>
      <c r="I68" s="89"/>
      <c r="J68" s="89"/>
    </row>
    <row r="69" spans="2:10" hidden="1" x14ac:dyDescent="0.25">
      <c r="B69" s="89"/>
      <c r="C69" s="89"/>
      <c r="D69" s="88"/>
      <c r="E69" s="89"/>
      <c r="F69" s="89"/>
      <c r="G69" s="89"/>
      <c r="H69" s="89"/>
      <c r="I69" s="89"/>
      <c r="J69" s="89"/>
    </row>
    <row r="70" spans="2:10" hidden="1" x14ac:dyDescent="0.25">
      <c r="B70" s="89"/>
      <c r="C70" s="89"/>
      <c r="D70" s="88"/>
      <c r="E70" s="89"/>
      <c r="F70" s="89"/>
      <c r="G70" s="89"/>
      <c r="H70" s="89"/>
      <c r="I70" s="89"/>
      <c r="J70" s="89"/>
    </row>
    <row r="71" spans="2:10" hidden="1" x14ac:dyDescent="0.25">
      <c r="B71" s="89"/>
      <c r="C71" s="89"/>
      <c r="D71" s="88"/>
      <c r="E71" s="89"/>
      <c r="F71" s="89"/>
      <c r="G71" s="89"/>
      <c r="H71" s="89"/>
      <c r="I71" s="89"/>
      <c r="J71" s="89"/>
    </row>
    <row r="72" spans="2:10" hidden="1" x14ac:dyDescent="0.25">
      <c r="B72" s="89"/>
      <c r="C72" s="89"/>
      <c r="D72" s="88"/>
      <c r="E72" s="89"/>
      <c r="F72" s="89"/>
      <c r="G72" s="89"/>
      <c r="H72" s="89"/>
      <c r="I72" s="89"/>
      <c r="J72" s="89"/>
    </row>
    <row r="73" spans="2:10" hidden="1" x14ac:dyDescent="0.25">
      <c r="B73" s="89"/>
      <c r="C73" s="89"/>
      <c r="D73" s="88"/>
      <c r="E73" s="89"/>
      <c r="F73" s="89"/>
      <c r="G73" s="89"/>
      <c r="H73" s="89"/>
      <c r="I73" s="89"/>
      <c r="J73" s="89"/>
    </row>
    <row r="74" spans="2:10" hidden="1" x14ac:dyDescent="0.25">
      <c r="B74" s="89"/>
      <c r="C74" s="89"/>
      <c r="D74" s="88"/>
      <c r="E74" s="89"/>
      <c r="F74" s="89"/>
      <c r="G74" s="89"/>
      <c r="H74" s="89"/>
      <c r="I74" s="89"/>
      <c r="J74" s="89"/>
    </row>
    <row r="75" spans="2:10" hidden="1" x14ac:dyDescent="0.25">
      <c r="B75" s="89"/>
      <c r="C75" s="89"/>
      <c r="D75" s="88"/>
      <c r="E75" s="89"/>
      <c r="F75" s="89"/>
      <c r="G75" s="89"/>
      <c r="H75" s="89"/>
      <c r="I75" s="89"/>
      <c r="J75" s="89"/>
    </row>
    <row r="76" spans="2:10" hidden="1" x14ac:dyDescent="0.25">
      <c r="B76" s="89"/>
      <c r="C76" s="89"/>
      <c r="D76" s="88"/>
      <c r="E76" s="89"/>
      <c r="F76" s="89"/>
      <c r="G76" s="89"/>
      <c r="H76" s="89"/>
      <c r="I76" s="89"/>
      <c r="J76" s="89"/>
    </row>
    <row r="77" spans="2:10" hidden="1" x14ac:dyDescent="0.25">
      <c r="B77" s="89"/>
      <c r="C77" s="89"/>
      <c r="D77" s="88"/>
      <c r="E77" s="89"/>
      <c r="F77" s="89"/>
      <c r="G77" s="89"/>
      <c r="H77" s="89"/>
      <c r="I77" s="89"/>
      <c r="J77" s="89"/>
    </row>
    <row r="78" spans="2:10" hidden="1" x14ac:dyDescent="0.25">
      <c r="B78" s="89"/>
      <c r="C78" s="89"/>
      <c r="D78" s="88"/>
      <c r="E78" s="89"/>
      <c r="F78" s="89"/>
      <c r="G78" s="89"/>
      <c r="H78" s="89"/>
      <c r="I78" s="89"/>
      <c r="J78" s="89"/>
    </row>
    <row r="79" spans="2:10" hidden="1" x14ac:dyDescent="0.25">
      <c r="B79" s="89"/>
      <c r="C79" s="89"/>
      <c r="D79" s="88"/>
      <c r="E79" s="89"/>
      <c r="F79" s="89"/>
      <c r="G79" s="89"/>
      <c r="H79" s="89"/>
      <c r="I79" s="89"/>
      <c r="J79" s="89"/>
    </row>
    <row r="80" spans="2:10" hidden="1" x14ac:dyDescent="0.25">
      <c r="B80" s="89"/>
      <c r="C80" s="89"/>
      <c r="D80" s="88"/>
      <c r="E80" s="89"/>
      <c r="F80" s="89"/>
      <c r="G80" s="89"/>
      <c r="H80" s="89"/>
      <c r="I80" s="89"/>
      <c r="J80" s="89"/>
    </row>
    <row r="81" spans="2:10" hidden="1" x14ac:dyDescent="0.25">
      <c r="B81" s="89"/>
      <c r="C81" s="89"/>
      <c r="D81" s="88"/>
      <c r="E81" s="89"/>
      <c r="F81" s="89"/>
      <c r="G81" s="89"/>
      <c r="H81" s="89"/>
      <c r="I81" s="89"/>
      <c r="J81" s="89"/>
    </row>
    <row r="82" spans="2:10" hidden="1" x14ac:dyDescent="0.25">
      <c r="B82" s="89"/>
      <c r="C82" s="89"/>
      <c r="D82" s="88"/>
      <c r="E82" s="89"/>
      <c r="F82" s="89"/>
      <c r="G82" s="89"/>
      <c r="H82" s="89"/>
      <c r="I82" s="89"/>
      <c r="J82" s="89"/>
    </row>
    <row r="83" spans="2:10" hidden="1" x14ac:dyDescent="0.25">
      <c r="B83" s="89"/>
      <c r="C83" s="89"/>
      <c r="D83" s="88"/>
      <c r="E83" s="89"/>
      <c r="F83" s="89"/>
      <c r="G83" s="89"/>
      <c r="H83" s="89"/>
      <c r="I83" s="89"/>
      <c r="J83" s="89"/>
    </row>
    <row r="84" spans="2:10" hidden="1" x14ac:dyDescent="0.25">
      <c r="B84" s="89"/>
      <c r="C84" s="89"/>
      <c r="D84" s="88"/>
      <c r="E84" s="89"/>
      <c r="F84" s="89"/>
      <c r="G84" s="89"/>
      <c r="H84" s="89"/>
      <c r="I84" s="89"/>
      <c r="J84" s="89"/>
    </row>
    <row r="85" spans="2:10" hidden="1" x14ac:dyDescent="0.25">
      <c r="B85" s="89"/>
      <c r="C85" s="89"/>
      <c r="D85" s="88"/>
      <c r="E85" s="89"/>
      <c r="F85" s="89"/>
      <c r="G85" s="89"/>
      <c r="H85" s="89"/>
      <c r="I85" s="89"/>
      <c r="J85" s="89"/>
    </row>
    <row r="86" spans="2:10" hidden="1" x14ac:dyDescent="0.25">
      <c r="B86" s="89"/>
      <c r="C86" s="89"/>
      <c r="D86" s="88"/>
      <c r="E86" s="89"/>
      <c r="F86" s="89"/>
      <c r="G86" s="89"/>
      <c r="H86" s="89"/>
      <c r="I86" s="89"/>
      <c r="J86" s="89"/>
    </row>
    <row r="87" spans="2:10" hidden="1" x14ac:dyDescent="0.25">
      <c r="B87" s="89"/>
      <c r="C87" s="89"/>
      <c r="D87" s="88"/>
      <c r="E87" s="89"/>
      <c r="F87" s="89"/>
      <c r="G87" s="89"/>
      <c r="H87" s="89"/>
      <c r="I87" s="89"/>
      <c r="J87" s="89"/>
    </row>
    <row r="88" spans="2:10" hidden="1" x14ac:dyDescent="0.25">
      <c r="B88" s="89"/>
      <c r="C88" s="89"/>
      <c r="D88" s="88"/>
      <c r="E88" s="89"/>
      <c r="F88" s="89"/>
      <c r="G88" s="89"/>
      <c r="H88" s="89"/>
      <c r="I88" s="89"/>
      <c r="J88" s="89"/>
    </row>
    <row r="89" spans="2:10" hidden="1" x14ac:dyDescent="0.25">
      <c r="B89" s="89"/>
      <c r="C89" s="89"/>
      <c r="D89" s="88"/>
      <c r="E89" s="89"/>
      <c r="F89" s="89"/>
      <c r="G89" s="89"/>
      <c r="H89" s="89"/>
      <c r="I89" s="89"/>
      <c r="J89" s="89"/>
    </row>
    <row r="90" spans="2:10" hidden="1" x14ac:dyDescent="0.25">
      <c r="B90" s="89"/>
      <c r="C90" s="89"/>
      <c r="D90" s="88"/>
      <c r="E90" s="89"/>
      <c r="F90" s="89"/>
      <c r="G90" s="89"/>
      <c r="H90" s="89"/>
      <c r="I90" s="89"/>
      <c r="J90" s="89"/>
    </row>
    <row r="91" spans="2:10" hidden="1" x14ac:dyDescent="0.25">
      <c r="B91" s="89"/>
      <c r="C91" s="89"/>
      <c r="D91" s="88"/>
      <c r="E91" s="89"/>
      <c r="F91" s="89"/>
      <c r="G91" s="89"/>
      <c r="H91" s="89"/>
      <c r="I91" s="89"/>
      <c r="J91" s="89"/>
    </row>
    <row r="92" spans="2:10" hidden="1" x14ac:dyDescent="0.25">
      <c r="B92" s="89"/>
      <c r="C92" s="89"/>
      <c r="D92" s="88"/>
      <c r="E92" s="89"/>
      <c r="F92" s="89"/>
      <c r="G92" s="89"/>
      <c r="H92" s="89"/>
      <c r="I92" s="89"/>
      <c r="J92" s="89"/>
    </row>
    <row r="93" spans="2:10" hidden="1" x14ac:dyDescent="0.25">
      <c r="B93" s="89"/>
      <c r="C93" s="89"/>
      <c r="D93" s="88"/>
      <c r="E93" s="89"/>
      <c r="F93" s="89"/>
      <c r="G93" s="89"/>
      <c r="H93" s="89"/>
      <c r="I93" s="89"/>
      <c r="J93" s="89"/>
    </row>
    <row r="94" spans="2:10" hidden="1" x14ac:dyDescent="0.25">
      <c r="B94" s="89"/>
      <c r="C94" s="89"/>
      <c r="D94" s="88"/>
      <c r="E94" s="89"/>
      <c r="F94" s="89"/>
      <c r="G94" s="89"/>
      <c r="H94" s="89"/>
      <c r="I94" s="89"/>
      <c r="J94" s="89"/>
    </row>
    <row r="95" spans="2:10" hidden="1" x14ac:dyDescent="0.25">
      <c r="B95" s="89"/>
      <c r="C95" s="89"/>
      <c r="D95" s="88"/>
      <c r="E95" s="89"/>
      <c r="F95" s="89"/>
      <c r="G95" s="89"/>
      <c r="H95" s="89"/>
      <c r="I95" s="89"/>
      <c r="J95" s="89"/>
    </row>
    <row r="96" spans="2:10" hidden="1" x14ac:dyDescent="0.25">
      <c r="B96" s="89"/>
      <c r="C96" s="89"/>
      <c r="D96" s="88"/>
      <c r="E96" s="89"/>
      <c r="F96" s="89"/>
      <c r="G96" s="89"/>
      <c r="H96" s="89"/>
      <c r="I96" s="89"/>
      <c r="J96" s="89"/>
    </row>
    <row r="97" spans="2:10" hidden="1" x14ac:dyDescent="0.25">
      <c r="B97" s="89"/>
      <c r="C97" s="89"/>
      <c r="D97" s="88"/>
      <c r="E97" s="89"/>
      <c r="F97" s="89"/>
      <c r="G97" s="89"/>
      <c r="H97" s="89"/>
      <c r="I97" s="89"/>
      <c r="J97" s="89"/>
    </row>
    <row r="98" spans="2:10" hidden="1" x14ac:dyDescent="0.25">
      <c r="B98" s="89"/>
      <c r="C98" s="89"/>
      <c r="D98" s="88"/>
      <c r="E98" s="89"/>
      <c r="F98" s="89"/>
      <c r="G98" s="89"/>
      <c r="H98" s="89"/>
      <c r="I98" s="89"/>
      <c r="J98" s="89"/>
    </row>
    <row r="99" spans="2:10" hidden="1" x14ac:dyDescent="0.25">
      <c r="B99" s="89"/>
      <c r="C99" s="89"/>
      <c r="D99" s="88"/>
      <c r="E99" s="89"/>
      <c r="F99" s="89"/>
      <c r="G99" s="89"/>
      <c r="H99" s="89"/>
      <c r="I99" s="89"/>
      <c r="J99" s="89"/>
    </row>
    <row r="100" spans="2:10" hidden="1" x14ac:dyDescent="0.25">
      <c r="B100" s="89"/>
      <c r="C100" s="89"/>
      <c r="D100" s="88"/>
      <c r="E100" s="89"/>
      <c r="F100" s="89"/>
      <c r="G100" s="89"/>
      <c r="H100" s="89"/>
      <c r="I100" s="89"/>
      <c r="J100" s="89"/>
    </row>
    <row r="101" spans="2:10" hidden="1" x14ac:dyDescent="0.25">
      <c r="B101" s="89"/>
      <c r="C101" s="89"/>
      <c r="D101" s="88"/>
      <c r="E101" s="89"/>
      <c r="F101" s="89"/>
      <c r="G101" s="89"/>
      <c r="H101" s="89"/>
      <c r="I101" s="89"/>
      <c r="J101" s="89"/>
    </row>
    <row r="102" spans="2:10" hidden="1" x14ac:dyDescent="0.25">
      <c r="B102" s="89"/>
      <c r="C102" s="89"/>
      <c r="D102" s="88"/>
      <c r="E102" s="89"/>
      <c r="F102" s="89"/>
      <c r="G102" s="89"/>
      <c r="H102" s="89"/>
      <c r="I102" s="89"/>
      <c r="J102" s="89"/>
    </row>
    <row r="103" spans="2:10" hidden="1" x14ac:dyDescent="0.25">
      <c r="B103" s="89"/>
      <c r="C103" s="89"/>
      <c r="D103" s="88"/>
      <c r="E103" s="89"/>
      <c r="F103" s="89"/>
      <c r="G103" s="89"/>
      <c r="H103" s="89"/>
      <c r="I103" s="89"/>
      <c r="J103" s="89"/>
    </row>
    <row r="104" spans="2:10" hidden="1" x14ac:dyDescent="0.25">
      <c r="B104" s="89"/>
      <c r="C104" s="89"/>
      <c r="D104" s="88"/>
      <c r="E104" s="89"/>
      <c r="F104" s="89"/>
      <c r="G104" s="89"/>
      <c r="H104" s="89"/>
      <c r="I104" s="89"/>
      <c r="J104" s="89"/>
    </row>
    <row r="105" spans="2:10" hidden="1" x14ac:dyDescent="0.25">
      <c r="B105" s="89"/>
      <c r="C105" s="89"/>
      <c r="D105" s="88"/>
      <c r="E105" s="89"/>
      <c r="F105" s="89"/>
      <c r="G105" s="89"/>
      <c r="H105" s="89"/>
      <c r="I105" s="89"/>
      <c r="J105" s="89"/>
    </row>
    <row r="106" spans="2:10" hidden="1" x14ac:dyDescent="0.25">
      <c r="B106" s="89"/>
      <c r="C106" s="89"/>
      <c r="D106" s="88"/>
      <c r="E106" s="89"/>
      <c r="F106" s="89"/>
      <c r="G106" s="89"/>
      <c r="H106" s="89"/>
      <c r="I106" s="89"/>
      <c r="J106" s="89"/>
    </row>
    <row r="107" spans="2:10" hidden="1" x14ac:dyDescent="0.25">
      <c r="B107" s="89"/>
      <c r="C107" s="89"/>
      <c r="D107" s="88"/>
      <c r="E107" s="89"/>
      <c r="F107" s="89"/>
      <c r="G107" s="89"/>
      <c r="H107" s="89"/>
      <c r="I107" s="89"/>
      <c r="J107" s="89"/>
    </row>
    <row r="108" spans="2:10" hidden="1" x14ac:dyDescent="0.25">
      <c r="B108" s="89"/>
      <c r="C108" s="89"/>
      <c r="D108" s="88"/>
      <c r="E108" s="89"/>
      <c r="F108" s="89"/>
      <c r="G108" s="89"/>
      <c r="H108" s="89"/>
      <c r="I108" s="89"/>
      <c r="J108" s="89"/>
    </row>
    <row r="109" spans="2:10" hidden="1" x14ac:dyDescent="0.25">
      <c r="B109" s="89"/>
      <c r="C109" s="89"/>
      <c r="D109" s="88"/>
      <c r="E109" s="89"/>
      <c r="F109" s="89"/>
      <c r="G109" s="89"/>
      <c r="H109" s="89"/>
      <c r="I109" s="89"/>
      <c r="J109" s="89"/>
    </row>
    <row r="110" spans="2:10" hidden="1" x14ac:dyDescent="0.25">
      <c r="B110" s="89"/>
      <c r="C110" s="89"/>
      <c r="D110" s="88"/>
      <c r="E110" s="89"/>
      <c r="F110" s="89"/>
      <c r="G110" s="89"/>
      <c r="H110" s="89"/>
      <c r="I110" s="89"/>
      <c r="J110" s="89"/>
    </row>
    <row r="111" spans="2:10" hidden="1" x14ac:dyDescent="0.25">
      <c r="B111" s="89"/>
      <c r="C111" s="89"/>
      <c r="D111" s="88"/>
      <c r="E111" s="89"/>
      <c r="F111" s="89"/>
      <c r="G111" s="89"/>
      <c r="H111" s="89"/>
      <c r="I111" s="89"/>
      <c r="J111" s="89"/>
    </row>
    <row r="112" spans="2:10" hidden="1" x14ac:dyDescent="0.25">
      <c r="B112" s="89"/>
      <c r="C112" s="89"/>
      <c r="D112" s="88"/>
      <c r="E112" s="89"/>
      <c r="F112" s="89"/>
      <c r="G112" s="89"/>
      <c r="H112" s="89"/>
      <c r="I112" s="89"/>
      <c r="J112" s="89"/>
    </row>
    <row r="113" spans="2:10" hidden="1" x14ac:dyDescent="0.25">
      <c r="B113" s="89"/>
      <c r="C113" s="89"/>
      <c r="D113" s="88"/>
      <c r="E113" s="89"/>
      <c r="F113" s="89"/>
      <c r="G113" s="89"/>
      <c r="H113" s="89"/>
      <c r="I113" s="89"/>
      <c r="J113" s="89"/>
    </row>
    <row r="114" spans="2:10" hidden="1" x14ac:dyDescent="0.25">
      <c r="B114" s="89"/>
      <c r="C114" s="89"/>
      <c r="D114" s="88"/>
      <c r="E114" s="89"/>
      <c r="F114" s="89"/>
      <c r="G114" s="89"/>
      <c r="H114" s="89"/>
      <c r="I114" s="89"/>
      <c r="J114" s="89"/>
    </row>
    <row r="115" spans="2:10" hidden="1" x14ac:dyDescent="0.25">
      <c r="B115" s="89"/>
      <c r="C115" s="89"/>
      <c r="D115" s="88"/>
      <c r="E115" s="89"/>
      <c r="F115" s="89"/>
      <c r="G115" s="89"/>
      <c r="H115" s="89"/>
      <c r="I115" s="89"/>
      <c r="J115" s="89"/>
    </row>
    <row r="116" spans="2:10" hidden="1" x14ac:dyDescent="0.25">
      <c r="B116" s="89"/>
      <c r="C116" s="89"/>
      <c r="D116" s="88"/>
      <c r="E116" s="89"/>
      <c r="F116" s="89"/>
      <c r="G116" s="89"/>
      <c r="H116" s="89"/>
      <c r="I116" s="89"/>
      <c r="J116" s="89"/>
    </row>
    <row r="117" spans="2:10" hidden="1" x14ac:dyDescent="0.25">
      <c r="B117" s="89"/>
      <c r="C117" s="89"/>
      <c r="D117" s="88"/>
      <c r="E117" s="89"/>
      <c r="F117" s="89"/>
      <c r="G117" s="89"/>
      <c r="H117" s="89"/>
      <c r="I117" s="89"/>
      <c r="J117" s="89"/>
    </row>
    <row r="118" spans="2:10" hidden="1" x14ac:dyDescent="0.25">
      <c r="B118" s="89"/>
      <c r="C118" s="89"/>
      <c r="D118" s="88"/>
      <c r="E118" s="89"/>
      <c r="F118" s="89"/>
      <c r="G118" s="89"/>
      <c r="H118" s="89"/>
      <c r="I118" s="89"/>
      <c r="J118" s="89"/>
    </row>
    <row r="119" spans="2:10" hidden="1" x14ac:dyDescent="0.25">
      <c r="B119" s="89"/>
      <c r="C119" s="89"/>
      <c r="D119" s="88"/>
      <c r="E119" s="89"/>
      <c r="F119" s="89"/>
      <c r="G119" s="89"/>
      <c r="H119" s="89"/>
      <c r="I119" s="89"/>
      <c r="J119" s="89"/>
    </row>
    <row r="120" spans="2:10" hidden="1" x14ac:dyDescent="0.25">
      <c r="B120" s="89"/>
      <c r="C120" s="89"/>
      <c r="D120" s="88"/>
      <c r="E120" s="89"/>
      <c r="F120" s="89"/>
      <c r="G120" s="89"/>
      <c r="H120" s="89"/>
      <c r="I120" s="89"/>
      <c r="J120" s="89"/>
    </row>
    <row r="121" spans="2:10" hidden="1" x14ac:dyDescent="0.25">
      <c r="B121" s="89"/>
      <c r="C121" s="89"/>
      <c r="D121" s="88"/>
      <c r="E121" s="89"/>
      <c r="F121" s="89"/>
      <c r="G121" s="89"/>
      <c r="H121" s="89"/>
      <c r="I121" s="89"/>
      <c r="J121" s="89"/>
    </row>
    <row r="122" spans="2:10" hidden="1" x14ac:dyDescent="0.25">
      <c r="B122" s="89"/>
      <c r="C122" s="89"/>
      <c r="D122" s="88"/>
      <c r="E122" s="89"/>
      <c r="F122" s="89"/>
      <c r="G122" s="89"/>
      <c r="H122" s="89"/>
      <c r="I122" s="89"/>
      <c r="J122" s="89"/>
    </row>
    <row r="123" spans="2:10" hidden="1" x14ac:dyDescent="0.25">
      <c r="B123" s="89"/>
      <c r="C123" s="89"/>
      <c r="D123" s="88"/>
      <c r="E123" s="89"/>
      <c r="F123" s="89"/>
      <c r="G123" s="89"/>
      <c r="H123" s="89"/>
      <c r="I123" s="89"/>
      <c r="J123" s="89"/>
    </row>
    <row r="124" spans="2:10" hidden="1" x14ac:dyDescent="0.25">
      <c r="B124" s="89"/>
      <c r="C124" s="89"/>
      <c r="D124" s="88"/>
      <c r="E124" s="89"/>
      <c r="F124" s="89"/>
      <c r="G124" s="89"/>
      <c r="H124" s="89"/>
      <c r="I124" s="89"/>
      <c r="J124" s="89"/>
    </row>
    <row r="125" spans="2:10" hidden="1" x14ac:dyDescent="0.25">
      <c r="B125" s="89"/>
      <c r="C125" s="89"/>
      <c r="D125" s="88"/>
      <c r="E125" s="89"/>
      <c r="F125" s="89"/>
      <c r="G125" s="89"/>
      <c r="H125" s="89"/>
      <c r="I125" s="89"/>
      <c r="J125" s="89"/>
    </row>
    <row r="126" spans="2:10" hidden="1" x14ac:dyDescent="0.25">
      <c r="B126" s="89"/>
      <c r="C126" s="89"/>
      <c r="D126" s="88"/>
      <c r="E126" s="89"/>
      <c r="F126" s="89"/>
      <c r="G126" s="89"/>
      <c r="H126" s="89"/>
      <c r="I126" s="89"/>
      <c r="J126" s="89"/>
    </row>
    <row r="127" spans="2:10" hidden="1" x14ac:dyDescent="0.25">
      <c r="B127" s="89"/>
      <c r="C127" s="89"/>
      <c r="D127" s="88"/>
      <c r="E127" s="89"/>
      <c r="F127" s="89"/>
      <c r="G127" s="89"/>
      <c r="H127" s="89"/>
      <c r="I127" s="89"/>
      <c r="J127" s="89"/>
    </row>
    <row r="128" spans="2:10" hidden="1" x14ac:dyDescent="0.25">
      <c r="B128" s="89"/>
      <c r="C128" s="89"/>
      <c r="D128" s="88"/>
      <c r="E128" s="89"/>
      <c r="F128" s="89"/>
      <c r="G128" s="89"/>
      <c r="H128" s="89"/>
      <c r="I128" s="89"/>
      <c r="J128" s="89"/>
    </row>
    <row r="129" spans="2:10" hidden="1" x14ac:dyDescent="0.25">
      <c r="B129" s="89"/>
      <c r="C129" s="89"/>
      <c r="D129" s="88"/>
      <c r="E129" s="89"/>
      <c r="F129" s="89"/>
      <c r="G129" s="89"/>
      <c r="H129" s="89"/>
      <c r="I129" s="89"/>
      <c r="J129" s="89"/>
    </row>
    <row r="130" spans="2:10" hidden="1" x14ac:dyDescent="0.25">
      <c r="B130" s="89"/>
      <c r="C130" s="89"/>
      <c r="D130" s="88"/>
      <c r="E130" s="89"/>
      <c r="F130" s="89"/>
      <c r="G130" s="89"/>
      <c r="H130" s="89"/>
      <c r="I130" s="89"/>
      <c r="J130" s="89"/>
    </row>
    <row r="131" spans="2:10" hidden="1" x14ac:dyDescent="0.25">
      <c r="B131" s="89"/>
      <c r="C131" s="89"/>
      <c r="D131" s="88"/>
      <c r="E131" s="89"/>
      <c r="F131" s="89"/>
      <c r="G131" s="89"/>
      <c r="H131" s="89"/>
      <c r="I131" s="89"/>
      <c r="J131" s="89"/>
    </row>
    <row r="132" spans="2:10" hidden="1" x14ac:dyDescent="0.25">
      <c r="B132" s="89"/>
      <c r="C132" s="89"/>
      <c r="D132" s="88"/>
      <c r="E132" s="89"/>
      <c r="F132" s="89"/>
      <c r="G132" s="89"/>
      <c r="H132" s="89"/>
      <c r="I132" s="89"/>
      <c r="J132" s="89"/>
    </row>
    <row r="133" spans="2:10" hidden="1" x14ac:dyDescent="0.25">
      <c r="B133" s="89"/>
      <c r="C133" s="89"/>
      <c r="D133" s="88"/>
      <c r="E133" s="89"/>
      <c r="F133" s="89"/>
      <c r="G133" s="89"/>
      <c r="H133" s="89"/>
      <c r="I133" s="89"/>
      <c r="J133" s="89"/>
    </row>
    <row r="134" spans="2:10" hidden="1" x14ac:dyDescent="0.25">
      <c r="B134" s="89"/>
      <c r="C134" s="89"/>
      <c r="D134" s="88"/>
      <c r="E134" s="89"/>
      <c r="F134" s="89"/>
      <c r="G134" s="89"/>
      <c r="H134" s="89"/>
      <c r="I134" s="89"/>
      <c r="J134" s="89"/>
    </row>
    <row r="135" spans="2:10" hidden="1" x14ac:dyDescent="0.25">
      <c r="B135" s="89"/>
      <c r="C135" s="89"/>
      <c r="D135" s="88"/>
      <c r="E135" s="89"/>
      <c r="F135" s="89"/>
      <c r="G135" s="89"/>
      <c r="H135" s="89"/>
      <c r="I135" s="89"/>
      <c r="J135" s="89"/>
    </row>
    <row r="136" spans="2:10" hidden="1" x14ac:dyDescent="0.25">
      <c r="B136" s="89"/>
      <c r="C136" s="89"/>
      <c r="D136" s="88"/>
      <c r="E136" s="89"/>
      <c r="F136" s="89"/>
      <c r="G136" s="89"/>
      <c r="H136" s="89"/>
      <c r="I136" s="89"/>
      <c r="J136" s="89"/>
    </row>
    <row r="137" spans="2:10" hidden="1" x14ac:dyDescent="0.25">
      <c r="B137" s="89"/>
      <c r="C137" s="89"/>
      <c r="D137" s="88"/>
      <c r="E137" s="89"/>
      <c r="F137" s="89"/>
      <c r="G137" s="89"/>
      <c r="H137" s="89"/>
      <c r="I137" s="89"/>
      <c r="J137" s="89"/>
    </row>
    <row r="138" spans="2:10" hidden="1" x14ac:dyDescent="0.25">
      <c r="B138" s="89"/>
      <c r="C138" s="89"/>
      <c r="D138" s="88"/>
      <c r="E138" s="89"/>
      <c r="F138" s="89"/>
      <c r="G138" s="89"/>
      <c r="H138" s="89"/>
      <c r="I138" s="89"/>
      <c r="J138" s="89"/>
    </row>
    <row r="139" spans="2:10" hidden="1" x14ac:dyDescent="0.25">
      <c r="B139" s="89"/>
      <c r="C139" s="89"/>
      <c r="D139" s="88"/>
      <c r="E139" s="89"/>
      <c r="F139" s="89"/>
      <c r="G139" s="89"/>
      <c r="H139" s="89"/>
      <c r="I139" s="89"/>
      <c r="J139" s="89"/>
    </row>
    <row r="140" spans="2:10" hidden="1" x14ac:dyDescent="0.25">
      <c r="B140" s="89"/>
      <c r="C140" s="89"/>
      <c r="D140" s="88"/>
      <c r="E140" s="89"/>
      <c r="F140" s="89"/>
      <c r="G140" s="89"/>
      <c r="H140" s="89"/>
      <c r="I140" s="89"/>
      <c r="J140" s="89"/>
    </row>
    <row r="141" spans="2:10" hidden="1" x14ac:dyDescent="0.25">
      <c r="B141" s="89"/>
      <c r="C141" s="89"/>
      <c r="D141" s="88"/>
      <c r="E141" s="89"/>
      <c r="F141" s="89"/>
      <c r="G141" s="89"/>
      <c r="H141" s="89"/>
      <c r="I141" s="89"/>
      <c r="J141" s="89"/>
    </row>
    <row r="142" spans="2:10" hidden="1" x14ac:dyDescent="0.25">
      <c r="B142" s="89"/>
      <c r="C142" s="89"/>
      <c r="D142" s="88"/>
      <c r="E142" s="89"/>
      <c r="F142" s="89"/>
      <c r="G142" s="89"/>
      <c r="H142" s="89"/>
      <c r="I142" s="89"/>
      <c r="J142" s="89"/>
    </row>
    <row r="143" spans="2:10" hidden="1" x14ac:dyDescent="0.25">
      <c r="B143" s="89"/>
      <c r="C143" s="89"/>
      <c r="D143" s="88"/>
      <c r="E143" s="89"/>
      <c r="F143" s="89"/>
      <c r="G143" s="89"/>
      <c r="H143" s="89"/>
      <c r="I143" s="89"/>
      <c r="J143" s="89"/>
    </row>
    <row r="144" spans="2:10" hidden="1" x14ac:dyDescent="0.25">
      <c r="B144" s="89"/>
      <c r="C144" s="89"/>
      <c r="D144" s="88"/>
      <c r="E144" s="89"/>
      <c r="F144" s="89"/>
      <c r="G144" s="89"/>
      <c r="H144" s="89"/>
      <c r="I144" s="89"/>
      <c r="J144" s="89"/>
    </row>
    <row r="145" spans="2:10" hidden="1" x14ac:dyDescent="0.25">
      <c r="B145" s="89"/>
      <c r="C145" s="89"/>
      <c r="D145" s="88"/>
      <c r="E145" s="89"/>
      <c r="F145" s="89"/>
      <c r="G145" s="89"/>
      <c r="H145" s="89"/>
      <c r="I145" s="89"/>
      <c r="J145" s="89"/>
    </row>
    <row r="146" spans="2:10" hidden="1" x14ac:dyDescent="0.25">
      <c r="B146" s="89"/>
      <c r="C146" s="89"/>
      <c r="D146" s="88"/>
      <c r="E146" s="89"/>
      <c r="F146" s="89"/>
      <c r="G146" s="89"/>
      <c r="H146" s="89"/>
      <c r="I146" s="89"/>
      <c r="J146" s="89"/>
    </row>
    <row r="147" spans="2:10" hidden="1" x14ac:dyDescent="0.25">
      <c r="B147" s="89"/>
      <c r="C147" s="89"/>
      <c r="D147" s="88"/>
      <c r="E147" s="89"/>
      <c r="F147" s="89"/>
      <c r="G147" s="89"/>
      <c r="H147" s="89"/>
      <c r="I147" s="89"/>
      <c r="J147" s="89"/>
    </row>
    <row r="148" spans="2:10" hidden="1" x14ac:dyDescent="0.25">
      <c r="B148" s="89"/>
      <c r="C148" s="89"/>
      <c r="D148" s="88"/>
      <c r="E148" s="89"/>
      <c r="F148" s="89"/>
      <c r="G148" s="89"/>
      <c r="H148" s="89"/>
      <c r="I148" s="89"/>
      <c r="J148" s="89"/>
    </row>
    <row r="149" spans="2:10" hidden="1" x14ac:dyDescent="0.25">
      <c r="B149" s="89"/>
      <c r="C149" s="89"/>
      <c r="D149" s="88"/>
      <c r="E149" s="89"/>
      <c r="F149" s="89"/>
      <c r="G149" s="89"/>
      <c r="H149" s="89"/>
      <c r="I149" s="89"/>
      <c r="J149" s="89"/>
    </row>
    <row r="150" spans="2:10" hidden="1" x14ac:dyDescent="0.25">
      <c r="B150" s="89"/>
      <c r="C150" s="89"/>
      <c r="D150" s="88"/>
      <c r="E150" s="89"/>
      <c r="F150" s="89"/>
      <c r="G150" s="89"/>
      <c r="H150" s="89"/>
      <c r="I150" s="89"/>
      <c r="J150" s="89"/>
    </row>
    <row r="151" spans="2:10" hidden="1" x14ac:dyDescent="0.25">
      <c r="B151" s="89"/>
      <c r="C151" s="89"/>
      <c r="D151" s="88"/>
      <c r="E151" s="89"/>
      <c r="F151" s="89"/>
      <c r="G151" s="89"/>
      <c r="H151" s="89"/>
      <c r="I151" s="89"/>
      <c r="J151" s="89"/>
    </row>
    <row r="152" spans="2:10" hidden="1" x14ac:dyDescent="0.25">
      <c r="B152" s="89"/>
      <c r="C152" s="89"/>
      <c r="D152" s="88"/>
      <c r="E152" s="89"/>
      <c r="F152" s="89"/>
      <c r="G152" s="89"/>
      <c r="H152" s="89"/>
      <c r="I152" s="89"/>
      <c r="J152" s="89"/>
    </row>
    <row r="153" spans="2:10" hidden="1" x14ac:dyDescent="0.25">
      <c r="B153" s="89"/>
      <c r="C153" s="89"/>
      <c r="D153" s="88"/>
      <c r="E153" s="89"/>
      <c r="F153" s="89"/>
      <c r="G153" s="89"/>
      <c r="H153" s="89"/>
      <c r="I153" s="89"/>
      <c r="J153" s="89"/>
    </row>
    <row r="154" spans="2:10" hidden="1" x14ac:dyDescent="0.25">
      <c r="B154" s="89"/>
      <c r="C154" s="89"/>
      <c r="D154" s="88"/>
      <c r="E154" s="89"/>
      <c r="F154" s="89"/>
      <c r="G154" s="89"/>
      <c r="H154" s="89"/>
      <c r="I154" s="89"/>
      <c r="J154" s="89"/>
    </row>
    <row r="155" spans="2:10" hidden="1" x14ac:dyDescent="0.25">
      <c r="B155" s="89"/>
      <c r="C155" s="89"/>
      <c r="D155" s="88"/>
      <c r="E155" s="89"/>
      <c r="F155" s="89"/>
      <c r="G155" s="89"/>
      <c r="H155" s="89"/>
      <c r="I155" s="89"/>
      <c r="J155" s="89"/>
    </row>
    <row r="156" spans="2:10" hidden="1" x14ac:dyDescent="0.25">
      <c r="B156" s="89"/>
      <c r="C156" s="89"/>
      <c r="D156" s="88"/>
      <c r="E156" s="89"/>
      <c r="F156" s="89"/>
      <c r="G156" s="89"/>
      <c r="H156" s="89"/>
      <c r="I156" s="89"/>
      <c r="J156" s="89"/>
    </row>
    <row r="157" spans="2:10" hidden="1" x14ac:dyDescent="0.25">
      <c r="B157" s="89"/>
      <c r="C157" s="89"/>
      <c r="D157" s="88"/>
      <c r="E157" s="89"/>
      <c r="F157" s="89"/>
      <c r="G157" s="89"/>
      <c r="H157" s="89"/>
      <c r="I157" s="89"/>
      <c r="J157" s="89"/>
    </row>
    <row r="158" spans="2:10" hidden="1" x14ac:dyDescent="0.25">
      <c r="B158" s="89"/>
      <c r="C158" s="89"/>
      <c r="D158" s="88"/>
      <c r="E158" s="89"/>
      <c r="F158" s="89"/>
      <c r="G158" s="89"/>
      <c r="H158" s="89"/>
      <c r="I158" s="89"/>
      <c r="J158" s="89"/>
    </row>
    <row r="159" spans="2:10" hidden="1" x14ac:dyDescent="0.25">
      <c r="B159" s="89"/>
      <c r="C159" s="89"/>
      <c r="D159" s="88"/>
      <c r="E159" s="89"/>
      <c r="F159" s="89"/>
      <c r="G159" s="89"/>
      <c r="H159" s="89"/>
      <c r="I159" s="89"/>
      <c r="J159" s="89"/>
    </row>
    <row r="160" spans="2:10" hidden="1" x14ac:dyDescent="0.25">
      <c r="B160" s="89"/>
      <c r="C160" s="89"/>
      <c r="D160" s="88"/>
      <c r="E160" s="89"/>
      <c r="F160" s="89"/>
      <c r="G160" s="89"/>
      <c r="H160" s="89"/>
      <c r="I160" s="89"/>
      <c r="J160" s="89"/>
    </row>
    <row r="161" spans="2:10" hidden="1" x14ac:dyDescent="0.25">
      <c r="B161" s="89"/>
      <c r="C161" s="89"/>
      <c r="D161" s="88"/>
      <c r="E161" s="89"/>
      <c r="F161" s="89"/>
      <c r="G161" s="89"/>
      <c r="H161" s="89"/>
      <c r="I161" s="89"/>
      <c r="J161" s="89"/>
    </row>
    <row r="162" spans="2:10" hidden="1" x14ac:dyDescent="0.25">
      <c r="B162" s="89"/>
      <c r="C162" s="89"/>
      <c r="D162" s="88"/>
      <c r="E162" s="89"/>
      <c r="F162" s="89"/>
      <c r="G162" s="89"/>
      <c r="H162" s="89"/>
      <c r="I162" s="89"/>
      <c r="J162" s="89"/>
    </row>
    <row r="163" spans="2:10" hidden="1" x14ac:dyDescent="0.25">
      <c r="B163" s="89"/>
      <c r="C163" s="89"/>
      <c r="D163" s="88"/>
      <c r="E163" s="89"/>
      <c r="F163" s="89"/>
      <c r="G163" s="89"/>
      <c r="H163" s="89"/>
      <c r="I163" s="89"/>
      <c r="J163" s="89"/>
    </row>
    <row r="164" spans="2:10" hidden="1" x14ac:dyDescent="0.25">
      <c r="B164" s="89"/>
      <c r="C164" s="89"/>
      <c r="D164" s="88"/>
      <c r="E164" s="89"/>
      <c r="F164" s="89"/>
      <c r="G164" s="89"/>
      <c r="H164" s="89"/>
      <c r="I164" s="89"/>
      <c r="J164" s="89"/>
    </row>
    <row r="165" spans="2:10" hidden="1" x14ac:dyDescent="0.25">
      <c r="B165" s="89"/>
      <c r="C165" s="89"/>
      <c r="D165" s="88"/>
      <c r="E165" s="89"/>
      <c r="F165" s="89"/>
      <c r="G165" s="89"/>
      <c r="H165" s="89"/>
      <c r="I165" s="89"/>
      <c r="J165" s="89"/>
    </row>
    <row r="166" spans="2:10" hidden="1" x14ac:dyDescent="0.25">
      <c r="B166" s="89"/>
      <c r="C166" s="89"/>
      <c r="D166" s="88"/>
      <c r="E166" s="89"/>
      <c r="F166" s="89"/>
      <c r="G166" s="89"/>
      <c r="H166" s="89"/>
      <c r="I166" s="89"/>
      <c r="J166" s="89"/>
    </row>
    <row r="167" spans="2:10" hidden="1" x14ac:dyDescent="0.25">
      <c r="B167" s="89"/>
      <c r="C167" s="89"/>
      <c r="D167" s="88"/>
      <c r="E167" s="89"/>
      <c r="F167" s="89"/>
      <c r="G167" s="89"/>
      <c r="H167" s="89"/>
      <c r="I167" s="89"/>
      <c r="J167" s="89"/>
    </row>
    <row r="168" spans="2:10" hidden="1" x14ac:dyDescent="0.25">
      <c r="B168" s="89"/>
      <c r="C168" s="89"/>
      <c r="D168" s="88"/>
      <c r="E168" s="89"/>
      <c r="F168" s="89"/>
      <c r="G168" s="89"/>
      <c r="H168" s="89"/>
      <c r="I168" s="89"/>
      <c r="J168" s="89"/>
    </row>
    <row r="169" spans="2:10" hidden="1" x14ac:dyDescent="0.25">
      <c r="B169" s="89"/>
      <c r="C169" s="89"/>
      <c r="D169" s="88"/>
      <c r="E169" s="89"/>
      <c r="F169" s="89"/>
      <c r="G169" s="89"/>
      <c r="H169" s="89"/>
      <c r="I169" s="89"/>
      <c r="J169" s="89"/>
    </row>
    <row r="170" spans="2:10" hidden="1" x14ac:dyDescent="0.25">
      <c r="B170" s="89"/>
      <c r="C170" s="89"/>
      <c r="D170" s="88"/>
      <c r="E170" s="89"/>
      <c r="F170" s="89"/>
      <c r="G170" s="89"/>
      <c r="H170" s="89"/>
      <c r="I170" s="89"/>
      <c r="J170" s="89"/>
    </row>
    <row r="171" spans="2:10" hidden="1" x14ac:dyDescent="0.25">
      <c r="B171" s="89"/>
      <c r="C171" s="89"/>
      <c r="D171" s="88"/>
      <c r="E171" s="89"/>
      <c r="F171" s="89"/>
      <c r="G171" s="89"/>
      <c r="H171" s="89"/>
      <c r="I171" s="89"/>
      <c r="J171" s="89"/>
    </row>
    <row r="172" spans="2:10" hidden="1" x14ac:dyDescent="0.25">
      <c r="B172" s="89"/>
      <c r="C172" s="89"/>
      <c r="D172" s="88"/>
      <c r="E172" s="89"/>
      <c r="F172" s="89"/>
      <c r="G172" s="89"/>
      <c r="H172" s="89"/>
      <c r="I172" s="89"/>
      <c r="J172" s="89"/>
    </row>
    <row r="173" spans="2:10" hidden="1" x14ac:dyDescent="0.25">
      <c r="B173" s="89"/>
      <c r="C173" s="89"/>
      <c r="D173" s="88"/>
      <c r="E173" s="89"/>
      <c r="F173" s="89"/>
      <c r="G173" s="89"/>
      <c r="H173" s="89"/>
      <c r="I173" s="89"/>
      <c r="J173" s="89"/>
    </row>
    <row r="174" spans="2:10" hidden="1" x14ac:dyDescent="0.25">
      <c r="B174" s="89"/>
      <c r="C174" s="89"/>
      <c r="D174" s="88"/>
      <c r="E174" s="89"/>
      <c r="F174" s="89"/>
      <c r="G174" s="89"/>
      <c r="H174" s="89"/>
      <c r="I174" s="89"/>
      <c r="J174" s="89"/>
    </row>
    <row r="175" spans="2:10" hidden="1" x14ac:dyDescent="0.25">
      <c r="B175" s="89"/>
      <c r="C175" s="89"/>
      <c r="D175" s="88"/>
      <c r="E175" s="89"/>
      <c r="F175" s="89"/>
      <c r="G175" s="89"/>
      <c r="H175" s="89"/>
      <c r="I175" s="89"/>
      <c r="J175" s="89"/>
    </row>
    <row r="176" spans="2:10" hidden="1" x14ac:dyDescent="0.25">
      <c r="B176" s="89"/>
      <c r="C176" s="89"/>
      <c r="D176" s="88"/>
      <c r="E176" s="89"/>
      <c r="F176" s="89"/>
      <c r="G176" s="89"/>
      <c r="H176" s="89"/>
      <c r="I176" s="89"/>
      <c r="J176" s="89"/>
    </row>
    <row r="177" spans="2:10" hidden="1" x14ac:dyDescent="0.25">
      <c r="B177" s="89"/>
      <c r="C177" s="89"/>
      <c r="D177" s="88"/>
      <c r="E177" s="89"/>
      <c r="F177" s="89"/>
      <c r="G177" s="89"/>
      <c r="H177" s="89"/>
      <c r="I177" s="89"/>
      <c r="J177" s="89"/>
    </row>
    <row r="178" spans="2:10" hidden="1" x14ac:dyDescent="0.25">
      <c r="B178" s="89"/>
      <c r="C178" s="89"/>
      <c r="D178" s="88"/>
      <c r="E178" s="89"/>
      <c r="F178" s="89"/>
      <c r="G178" s="89"/>
      <c r="H178" s="89"/>
      <c r="I178" s="89"/>
      <c r="J178" s="89"/>
    </row>
    <row r="179" spans="2:10" hidden="1" x14ac:dyDescent="0.25">
      <c r="B179" s="89"/>
      <c r="C179" s="89"/>
      <c r="D179" s="88"/>
      <c r="E179" s="89"/>
      <c r="F179" s="89"/>
      <c r="G179" s="89"/>
      <c r="H179" s="89"/>
      <c r="I179" s="89"/>
      <c r="J179" s="89"/>
    </row>
    <row r="180" spans="2:10" hidden="1" x14ac:dyDescent="0.25">
      <c r="B180" s="89"/>
      <c r="C180" s="89"/>
      <c r="D180" s="88"/>
      <c r="E180" s="89"/>
      <c r="F180" s="89"/>
      <c r="G180" s="89"/>
      <c r="H180" s="89"/>
      <c r="I180" s="89"/>
      <c r="J180" s="89"/>
    </row>
    <row r="181" spans="2:10" hidden="1" x14ac:dyDescent="0.25">
      <c r="B181" s="89"/>
      <c r="C181" s="89"/>
      <c r="D181" s="88"/>
      <c r="E181" s="89"/>
      <c r="F181" s="89"/>
      <c r="G181" s="89"/>
      <c r="H181" s="89"/>
      <c r="I181" s="89"/>
      <c r="J181" s="89"/>
    </row>
    <row r="182" spans="2:10" hidden="1" x14ac:dyDescent="0.25">
      <c r="B182" s="89"/>
      <c r="C182" s="89"/>
      <c r="D182" s="88"/>
      <c r="E182" s="89"/>
      <c r="F182" s="89"/>
      <c r="G182" s="89"/>
      <c r="H182" s="89"/>
      <c r="I182" s="89"/>
      <c r="J182" s="89"/>
    </row>
    <row r="183" spans="2:10" hidden="1" x14ac:dyDescent="0.25">
      <c r="B183" s="89"/>
      <c r="C183" s="89"/>
      <c r="D183" s="88"/>
      <c r="E183" s="89"/>
      <c r="F183" s="89"/>
      <c r="G183" s="89"/>
      <c r="H183" s="89"/>
      <c r="I183" s="89"/>
      <c r="J183" s="89"/>
    </row>
    <row r="184" spans="2:10" hidden="1" x14ac:dyDescent="0.25">
      <c r="B184" s="89"/>
      <c r="C184" s="89"/>
      <c r="D184" s="88"/>
      <c r="E184" s="89"/>
      <c r="F184" s="89"/>
      <c r="G184" s="89"/>
      <c r="H184" s="89"/>
      <c r="I184" s="89"/>
      <c r="J184" s="89"/>
    </row>
    <row r="185" spans="2:10" hidden="1" x14ac:dyDescent="0.25">
      <c r="B185" s="89"/>
      <c r="C185" s="89"/>
      <c r="D185" s="88"/>
      <c r="E185" s="89"/>
      <c r="F185" s="89"/>
      <c r="G185" s="89"/>
      <c r="H185" s="89"/>
      <c r="I185" s="89"/>
      <c r="J185" s="89"/>
    </row>
    <row r="186" spans="2:10" hidden="1" x14ac:dyDescent="0.25">
      <c r="B186" s="89"/>
      <c r="C186" s="89"/>
      <c r="D186" s="88"/>
      <c r="E186" s="89"/>
      <c r="F186" s="89"/>
      <c r="G186" s="89"/>
      <c r="H186" s="89"/>
      <c r="I186" s="89"/>
      <c r="J186" s="89"/>
    </row>
    <row r="187" spans="2:10" hidden="1" x14ac:dyDescent="0.25">
      <c r="B187" s="89"/>
      <c r="C187" s="89"/>
      <c r="D187" s="88"/>
      <c r="E187" s="89"/>
      <c r="F187" s="89"/>
      <c r="G187" s="89"/>
      <c r="H187" s="89"/>
      <c r="I187" s="89"/>
      <c r="J187" s="89"/>
    </row>
    <row r="188" spans="2:10" hidden="1" x14ac:dyDescent="0.25">
      <c r="B188" s="89"/>
      <c r="C188" s="89"/>
      <c r="D188" s="88"/>
      <c r="E188" s="89"/>
      <c r="F188" s="89"/>
      <c r="G188" s="89"/>
      <c r="H188" s="89"/>
      <c r="I188" s="89"/>
      <c r="J188" s="89"/>
    </row>
    <row r="189" spans="2:10" hidden="1" x14ac:dyDescent="0.25">
      <c r="B189" s="89"/>
      <c r="C189" s="89"/>
      <c r="D189" s="88"/>
      <c r="E189" s="89"/>
      <c r="F189" s="89"/>
      <c r="G189" s="89"/>
      <c r="H189" s="89"/>
      <c r="I189" s="89"/>
      <c r="J189" s="89"/>
    </row>
    <row r="190" spans="2:10" hidden="1" x14ac:dyDescent="0.25">
      <c r="B190" s="89"/>
      <c r="C190" s="89"/>
      <c r="D190" s="88"/>
      <c r="E190" s="89"/>
      <c r="F190" s="89"/>
      <c r="G190" s="89"/>
      <c r="H190" s="89"/>
      <c r="I190" s="89"/>
      <c r="J190" s="89"/>
    </row>
    <row r="191" spans="2:10" hidden="1" x14ac:dyDescent="0.25">
      <c r="B191" s="89"/>
      <c r="C191" s="89"/>
      <c r="D191" s="88"/>
      <c r="E191" s="89"/>
      <c r="F191" s="89"/>
      <c r="G191" s="89"/>
      <c r="H191" s="89"/>
      <c r="I191" s="89"/>
      <c r="J191" s="89"/>
    </row>
    <row r="192" spans="2:10" hidden="1" x14ac:dyDescent="0.25">
      <c r="B192" s="89"/>
      <c r="C192" s="89"/>
      <c r="D192" s="88"/>
      <c r="E192" s="89"/>
      <c r="F192" s="89"/>
      <c r="G192" s="89"/>
      <c r="H192" s="89"/>
      <c r="I192" s="89"/>
      <c r="J192" s="89"/>
    </row>
    <row r="193" spans="2:10" hidden="1" x14ac:dyDescent="0.25">
      <c r="B193" s="89"/>
      <c r="C193" s="89"/>
      <c r="D193" s="88"/>
      <c r="E193" s="89"/>
      <c r="F193" s="89"/>
      <c r="G193" s="89"/>
      <c r="H193" s="89"/>
      <c r="I193" s="89"/>
      <c r="J193" s="89"/>
    </row>
    <row r="194" spans="2:10" hidden="1" x14ac:dyDescent="0.25">
      <c r="B194" s="89"/>
      <c r="C194" s="89"/>
      <c r="D194" s="88"/>
      <c r="E194" s="89"/>
      <c r="F194" s="89"/>
      <c r="G194" s="89"/>
      <c r="H194" s="89"/>
      <c r="I194" s="89"/>
      <c r="J194" s="89"/>
    </row>
    <row r="195" spans="2:10" hidden="1" x14ac:dyDescent="0.25">
      <c r="B195" s="89"/>
      <c r="C195" s="89"/>
      <c r="D195" s="88"/>
      <c r="E195" s="89"/>
      <c r="F195" s="89"/>
      <c r="G195" s="89"/>
      <c r="H195" s="89"/>
      <c r="I195" s="89"/>
      <c r="J195" s="89"/>
    </row>
    <row r="196" spans="2:10" hidden="1" x14ac:dyDescent="0.25">
      <c r="B196" s="89"/>
      <c r="C196" s="89"/>
      <c r="D196" s="88"/>
      <c r="E196" s="89"/>
      <c r="F196" s="89"/>
      <c r="G196" s="89"/>
      <c r="H196" s="89"/>
      <c r="I196" s="89"/>
      <c r="J196" s="89"/>
    </row>
    <row r="197" spans="2:10" hidden="1" x14ac:dyDescent="0.25">
      <c r="B197" s="89"/>
      <c r="C197" s="89"/>
      <c r="D197" s="88"/>
      <c r="E197" s="89"/>
      <c r="F197" s="89"/>
      <c r="G197" s="89"/>
      <c r="H197" s="89"/>
      <c r="I197" s="89"/>
      <c r="J197" s="89"/>
    </row>
    <row r="198" spans="2:10" hidden="1" x14ac:dyDescent="0.25">
      <c r="B198" s="89"/>
      <c r="C198" s="89"/>
      <c r="D198" s="88"/>
      <c r="E198" s="89"/>
      <c r="F198" s="89"/>
      <c r="G198" s="89"/>
      <c r="H198" s="89"/>
      <c r="I198" s="89"/>
      <c r="J198" s="89"/>
    </row>
    <row r="199" spans="2:10" hidden="1" x14ac:dyDescent="0.25">
      <c r="B199" s="89"/>
      <c r="C199" s="89"/>
      <c r="D199" s="88"/>
      <c r="E199" s="89"/>
      <c r="F199" s="89"/>
      <c r="G199" s="89"/>
      <c r="H199" s="89"/>
      <c r="I199" s="89"/>
      <c r="J199" s="89"/>
    </row>
    <row r="200" spans="2:10" hidden="1" x14ac:dyDescent="0.25">
      <c r="B200" s="89"/>
      <c r="C200" s="89"/>
      <c r="D200" s="88"/>
      <c r="E200" s="89"/>
      <c r="F200" s="89"/>
      <c r="G200" s="89"/>
      <c r="H200" s="89"/>
      <c r="I200" s="89"/>
      <c r="J200" s="89"/>
    </row>
    <row r="201" spans="2:10" hidden="1" x14ac:dyDescent="0.25">
      <c r="B201" s="89"/>
      <c r="C201" s="89"/>
      <c r="D201" s="88"/>
      <c r="E201" s="89"/>
      <c r="F201" s="89"/>
      <c r="G201" s="89"/>
      <c r="H201" s="89"/>
      <c r="I201" s="89"/>
      <c r="J201" s="89"/>
    </row>
    <row r="202" spans="2:10" hidden="1" x14ac:dyDescent="0.25">
      <c r="B202" s="89"/>
      <c r="C202" s="89"/>
      <c r="D202" s="88"/>
      <c r="E202" s="89"/>
      <c r="F202" s="89"/>
      <c r="G202" s="89"/>
      <c r="H202" s="89"/>
      <c r="I202" s="89"/>
      <c r="J202" s="89"/>
    </row>
    <row r="203" spans="2:10" hidden="1" x14ac:dyDescent="0.25">
      <c r="B203" s="89"/>
      <c r="C203" s="89"/>
      <c r="D203" s="88"/>
      <c r="E203" s="89"/>
      <c r="F203" s="89"/>
      <c r="G203" s="89"/>
      <c r="H203" s="89"/>
      <c r="I203" s="89"/>
      <c r="J203" s="89"/>
    </row>
    <row r="204" spans="2:10" hidden="1" x14ac:dyDescent="0.25">
      <c r="B204" s="89"/>
      <c r="C204" s="89"/>
      <c r="D204" s="88"/>
      <c r="E204" s="89"/>
      <c r="F204" s="89"/>
      <c r="G204" s="89"/>
      <c r="H204" s="89"/>
      <c r="I204" s="89"/>
      <c r="J204" s="89"/>
    </row>
    <row r="205" spans="2:10" hidden="1" x14ac:dyDescent="0.25">
      <c r="B205" s="89"/>
      <c r="C205" s="89"/>
      <c r="D205" s="88"/>
      <c r="E205" s="89"/>
      <c r="F205" s="89"/>
      <c r="G205" s="89"/>
      <c r="H205" s="89"/>
      <c r="I205" s="89"/>
      <c r="J205" s="89"/>
    </row>
    <row r="206" spans="2:10" hidden="1" x14ac:dyDescent="0.25">
      <c r="B206" s="89"/>
      <c r="C206" s="89"/>
      <c r="D206" s="88"/>
      <c r="E206" s="89"/>
      <c r="F206" s="89"/>
      <c r="G206" s="89"/>
      <c r="H206" s="89"/>
      <c r="I206" s="89"/>
      <c r="J206" s="89"/>
    </row>
    <row r="207" spans="2:10" hidden="1" x14ac:dyDescent="0.25">
      <c r="B207" s="89"/>
      <c r="C207" s="89"/>
      <c r="D207" s="88"/>
      <c r="E207" s="89"/>
      <c r="F207" s="89"/>
      <c r="G207" s="89"/>
      <c r="H207" s="89"/>
      <c r="I207" s="89"/>
      <c r="J207" s="89"/>
    </row>
    <row r="208" spans="2:10" hidden="1" x14ac:dyDescent="0.25">
      <c r="B208" s="89"/>
      <c r="C208" s="89"/>
      <c r="D208" s="88"/>
      <c r="E208" s="89"/>
      <c r="F208" s="89"/>
      <c r="G208" s="89"/>
      <c r="H208" s="89"/>
      <c r="I208" s="89"/>
      <c r="J208" s="89"/>
    </row>
    <row r="209" spans="2:10" hidden="1" x14ac:dyDescent="0.25">
      <c r="B209" s="89"/>
      <c r="C209" s="89"/>
      <c r="D209" s="88"/>
      <c r="E209" s="89"/>
      <c r="F209" s="89"/>
      <c r="G209" s="89"/>
      <c r="H209" s="89"/>
      <c r="I209" s="89"/>
      <c r="J209" s="89"/>
    </row>
    <row r="210" spans="2:10" hidden="1" x14ac:dyDescent="0.25">
      <c r="B210" s="89"/>
      <c r="C210" s="89"/>
      <c r="D210" s="88"/>
      <c r="E210" s="89"/>
      <c r="F210" s="89"/>
      <c r="G210" s="89"/>
      <c r="H210" s="89"/>
      <c r="I210" s="89"/>
      <c r="J210" s="89"/>
    </row>
    <row r="211" spans="2:10" hidden="1" x14ac:dyDescent="0.25">
      <c r="B211" s="89"/>
      <c r="C211" s="89"/>
      <c r="D211" s="88"/>
      <c r="E211" s="89"/>
      <c r="F211" s="89"/>
      <c r="G211" s="89"/>
      <c r="H211" s="89"/>
      <c r="I211" s="89"/>
      <c r="J211" s="89"/>
    </row>
    <row r="212" spans="2:10" hidden="1" x14ac:dyDescent="0.25">
      <c r="B212" s="89"/>
      <c r="C212" s="89"/>
      <c r="D212" s="88"/>
      <c r="E212" s="89"/>
      <c r="F212" s="89"/>
      <c r="G212" s="89"/>
      <c r="H212" s="89"/>
      <c r="I212" s="89"/>
      <c r="J212" s="89"/>
    </row>
    <row r="213" spans="2:10" hidden="1" x14ac:dyDescent="0.25">
      <c r="B213" s="89"/>
      <c r="C213" s="89"/>
      <c r="D213" s="88"/>
      <c r="E213" s="89"/>
      <c r="F213" s="89"/>
      <c r="G213" s="89"/>
      <c r="H213" s="89"/>
      <c r="I213" s="89"/>
      <c r="J213" s="89"/>
    </row>
    <row r="214" spans="2:10" hidden="1" x14ac:dyDescent="0.25">
      <c r="B214" s="89"/>
      <c r="C214" s="89"/>
      <c r="D214" s="88"/>
      <c r="E214" s="89"/>
      <c r="F214" s="89"/>
      <c r="G214" s="89"/>
      <c r="H214" s="89"/>
      <c r="I214" s="89"/>
      <c r="J214" s="89"/>
    </row>
    <row r="215" spans="2:10" hidden="1" x14ac:dyDescent="0.25">
      <c r="B215" s="89"/>
      <c r="C215" s="89"/>
      <c r="D215" s="88"/>
      <c r="E215" s="89"/>
      <c r="F215" s="89"/>
      <c r="G215" s="89"/>
      <c r="H215" s="89"/>
      <c r="I215" s="89"/>
      <c r="J215" s="89"/>
    </row>
    <row r="216" spans="2:10" hidden="1" x14ac:dyDescent="0.25">
      <c r="B216" s="89"/>
      <c r="C216" s="89"/>
      <c r="D216" s="88"/>
      <c r="E216" s="89"/>
      <c r="F216" s="89"/>
      <c r="G216" s="89"/>
      <c r="H216" s="89"/>
      <c r="I216" s="89"/>
      <c r="J216" s="89"/>
    </row>
    <row r="217" spans="2:10" hidden="1" x14ac:dyDescent="0.25">
      <c r="B217" s="89"/>
      <c r="C217" s="89"/>
      <c r="D217" s="88"/>
      <c r="E217" s="89"/>
      <c r="F217" s="89"/>
      <c r="G217" s="89"/>
      <c r="H217" s="89"/>
      <c r="I217" s="89"/>
      <c r="J217" s="89"/>
    </row>
    <row r="218" spans="2:10" hidden="1" x14ac:dyDescent="0.25">
      <c r="B218" s="89"/>
      <c r="C218" s="89"/>
      <c r="D218" s="88"/>
      <c r="E218" s="89"/>
      <c r="F218" s="89"/>
      <c r="G218" s="89"/>
      <c r="H218" s="89"/>
      <c r="I218" s="89"/>
      <c r="J218" s="89"/>
    </row>
    <row r="219" spans="2:10" hidden="1" x14ac:dyDescent="0.25">
      <c r="B219" s="89"/>
      <c r="C219" s="89"/>
      <c r="D219" s="88"/>
      <c r="E219" s="89"/>
      <c r="F219" s="89"/>
      <c r="G219" s="89"/>
      <c r="H219" s="89"/>
      <c r="I219" s="89"/>
      <c r="J219" s="89"/>
    </row>
    <row r="220" spans="2:10" hidden="1" x14ac:dyDescent="0.25">
      <c r="B220" s="89"/>
      <c r="C220" s="89"/>
      <c r="D220" s="88"/>
      <c r="E220" s="89"/>
      <c r="F220" s="89"/>
      <c r="G220" s="89"/>
      <c r="H220" s="89"/>
      <c r="I220" s="89"/>
      <c r="J220" s="89"/>
    </row>
    <row r="221" spans="2:10" hidden="1" x14ac:dyDescent="0.25">
      <c r="B221" s="89"/>
      <c r="C221" s="89"/>
      <c r="D221" s="88"/>
      <c r="E221" s="89"/>
      <c r="F221" s="89"/>
      <c r="G221" s="89"/>
      <c r="H221" s="89"/>
      <c r="I221" s="89"/>
      <c r="J221" s="89"/>
    </row>
    <row r="222" spans="2:10" hidden="1" x14ac:dyDescent="0.25">
      <c r="B222" s="89"/>
      <c r="C222" s="89"/>
      <c r="D222" s="88"/>
      <c r="E222" s="89"/>
      <c r="F222" s="89"/>
      <c r="G222" s="89"/>
      <c r="H222" s="89"/>
      <c r="I222" s="89"/>
      <c r="J222" s="89"/>
    </row>
    <row r="223" spans="2:10" hidden="1" x14ac:dyDescent="0.25">
      <c r="B223" s="89"/>
      <c r="C223" s="89"/>
      <c r="D223" s="88"/>
      <c r="E223" s="89"/>
      <c r="F223" s="89"/>
      <c r="G223" s="89"/>
      <c r="H223" s="89"/>
      <c r="I223" s="89"/>
      <c r="J223" s="89"/>
    </row>
    <row r="224" spans="2:10" hidden="1" x14ac:dyDescent="0.25">
      <c r="B224" s="89"/>
      <c r="C224" s="89"/>
      <c r="D224" s="88"/>
      <c r="E224" s="89"/>
      <c r="F224" s="89"/>
      <c r="G224" s="89"/>
      <c r="H224" s="89"/>
      <c r="I224" s="89"/>
      <c r="J224" s="89"/>
    </row>
    <row r="225" spans="2:10" hidden="1" x14ac:dyDescent="0.25">
      <c r="B225" s="89"/>
      <c r="C225" s="89"/>
      <c r="D225" s="88"/>
      <c r="E225" s="89"/>
      <c r="F225" s="89"/>
      <c r="G225" s="89"/>
      <c r="H225" s="89"/>
      <c r="I225" s="89"/>
      <c r="J225" s="89"/>
    </row>
    <row r="226" spans="2:10" hidden="1" x14ac:dyDescent="0.25">
      <c r="B226" s="89"/>
      <c r="C226" s="89"/>
      <c r="D226" s="88"/>
      <c r="E226" s="89"/>
      <c r="F226" s="89"/>
      <c r="G226" s="89"/>
      <c r="H226" s="89"/>
      <c r="I226" s="89"/>
      <c r="J226" s="89"/>
    </row>
    <row r="227" spans="2:10" hidden="1" x14ac:dyDescent="0.25">
      <c r="B227" s="89"/>
      <c r="C227" s="89"/>
      <c r="D227" s="88"/>
      <c r="E227" s="89"/>
      <c r="F227" s="89"/>
      <c r="G227" s="89"/>
      <c r="H227" s="89"/>
      <c r="I227" s="89"/>
      <c r="J227" s="89"/>
    </row>
    <row r="228" spans="2:10" hidden="1" x14ac:dyDescent="0.25">
      <c r="B228" s="89"/>
      <c r="C228" s="89"/>
      <c r="D228" s="88"/>
      <c r="E228" s="89"/>
      <c r="F228" s="89"/>
      <c r="G228" s="89"/>
      <c r="H228" s="89"/>
      <c r="I228" s="89"/>
      <c r="J228" s="89"/>
    </row>
    <row r="229" spans="2:10" hidden="1" x14ac:dyDescent="0.25">
      <c r="B229" s="89"/>
      <c r="C229" s="89"/>
      <c r="D229" s="88"/>
      <c r="E229" s="89"/>
      <c r="F229" s="89"/>
      <c r="G229" s="89"/>
      <c r="H229" s="89"/>
      <c r="I229" s="89"/>
      <c r="J229" s="89"/>
    </row>
    <row r="230" spans="2:10" hidden="1" x14ac:dyDescent="0.25">
      <c r="B230" s="89"/>
      <c r="C230" s="89"/>
      <c r="D230" s="88"/>
      <c r="E230" s="89"/>
      <c r="F230" s="89"/>
      <c r="G230" s="89"/>
      <c r="H230" s="89"/>
      <c r="I230" s="89"/>
      <c r="J230" s="89"/>
    </row>
    <row r="231" spans="2:10" hidden="1" x14ac:dyDescent="0.25">
      <c r="B231" s="89"/>
      <c r="C231" s="89"/>
      <c r="D231" s="88"/>
      <c r="E231" s="89"/>
      <c r="F231" s="89"/>
      <c r="G231" s="89"/>
      <c r="H231" s="89"/>
      <c r="I231" s="89"/>
      <c r="J231" s="89"/>
    </row>
    <row r="232" spans="2:10" hidden="1" x14ac:dyDescent="0.25">
      <c r="B232" s="89"/>
      <c r="C232" s="89"/>
      <c r="D232" s="88"/>
      <c r="E232" s="89"/>
      <c r="F232" s="89"/>
      <c r="G232" s="89"/>
      <c r="H232" s="89"/>
      <c r="I232" s="89"/>
      <c r="J232" s="89"/>
    </row>
    <row r="233" spans="2:10" hidden="1" x14ac:dyDescent="0.25">
      <c r="B233" s="89"/>
      <c r="C233" s="89"/>
      <c r="D233" s="88"/>
      <c r="E233" s="89"/>
      <c r="F233" s="89"/>
      <c r="G233" s="89"/>
      <c r="H233" s="89"/>
      <c r="I233" s="89"/>
      <c r="J233" s="89"/>
    </row>
    <row r="234" spans="2:10" hidden="1" x14ac:dyDescent="0.25">
      <c r="B234" s="89"/>
      <c r="C234" s="89"/>
      <c r="D234" s="88"/>
      <c r="E234" s="89"/>
      <c r="F234" s="89"/>
      <c r="G234" s="89"/>
      <c r="H234" s="89"/>
      <c r="I234" s="89"/>
      <c r="J234" s="89"/>
    </row>
    <row r="235" spans="2:10" hidden="1" x14ac:dyDescent="0.25">
      <c r="B235" s="89"/>
      <c r="C235" s="89"/>
      <c r="D235" s="88"/>
      <c r="E235" s="89"/>
      <c r="F235" s="89"/>
      <c r="G235" s="89"/>
      <c r="H235" s="89"/>
      <c r="I235" s="89"/>
      <c r="J235" s="89"/>
    </row>
    <row r="236" spans="2:10" hidden="1" x14ac:dyDescent="0.25">
      <c r="B236" s="89"/>
      <c r="C236" s="89"/>
      <c r="D236" s="88"/>
      <c r="E236" s="89"/>
      <c r="F236" s="89"/>
      <c r="G236" s="89"/>
      <c r="H236" s="89"/>
      <c r="I236" s="89"/>
      <c r="J236" s="89"/>
    </row>
    <row r="237" spans="2:10" hidden="1" x14ac:dyDescent="0.25">
      <c r="B237" s="89"/>
      <c r="C237" s="89"/>
      <c r="D237" s="88"/>
      <c r="E237" s="89"/>
      <c r="F237" s="89"/>
      <c r="G237" s="89"/>
      <c r="H237" s="89"/>
      <c r="I237" s="89"/>
      <c r="J237" s="89"/>
    </row>
    <row r="238" spans="2:10" hidden="1" x14ac:dyDescent="0.25">
      <c r="B238" s="89"/>
      <c r="C238" s="89"/>
      <c r="D238" s="88"/>
      <c r="E238" s="89"/>
      <c r="F238" s="89"/>
      <c r="G238" s="89"/>
      <c r="H238" s="89"/>
      <c r="I238" s="89"/>
      <c r="J238" s="89"/>
    </row>
    <row r="239" spans="2:10" hidden="1" x14ac:dyDescent="0.25">
      <c r="B239" s="89"/>
      <c r="C239" s="89"/>
      <c r="D239" s="88"/>
      <c r="E239" s="89"/>
      <c r="F239" s="89"/>
      <c r="G239" s="89"/>
      <c r="H239" s="89"/>
      <c r="I239" s="89"/>
      <c r="J239" s="89"/>
    </row>
    <row r="240" spans="2:10" hidden="1" x14ac:dyDescent="0.25">
      <c r="B240" s="89"/>
      <c r="C240" s="89"/>
      <c r="D240" s="88"/>
      <c r="E240" s="89"/>
      <c r="F240" s="89"/>
      <c r="G240" s="89"/>
      <c r="H240" s="89"/>
      <c r="I240" s="89"/>
      <c r="J240" s="89"/>
    </row>
    <row r="241" spans="2:10" hidden="1" x14ac:dyDescent="0.25">
      <c r="B241" s="89"/>
      <c r="C241" s="89"/>
      <c r="D241" s="88"/>
      <c r="E241" s="89"/>
      <c r="F241" s="89"/>
      <c r="G241" s="89"/>
      <c r="H241" s="89"/>
      <c r="I241" s="89"/>
      <c r="J241" s="89"/>
    </row>
    <row r="242" spans="2:10" hidden="1" x14ac:dyDescent="0.25">
      <c r="B242" s="89"/>
      <c r="C242" s="89"/>
      <c r="D242" s="88"/>
      <c r="E242" s="89"/>
      <c r="F242" s="89"/>
      <c r="G242" s="89"/>
      <c r="H242" s="89"/>
      <c r="I242" s="89"/>
      <c r="J242" s="89"/>
    </row>
    <row r="243" spans="2:10" hidden="1" x14ac:dyDescent="0.25">
      <c r="B243" s="89"/>
      <c r="C243" s="89"/>
      <c r="D243" s="88"/>
      <c r="E243" s="89"/>
      <c r="F243" s="89"/>
      <c r="G243" s="89"/>
      <c r="H243" s="89"/>
      <c r="I243" s="89"/>
      <c r="J243" s="89"/>
    </row>
    <row r="244" spans="2:10" hidden="1" x14ac:dyDescent="0.25">
      <c r="B244" s="89"/>
      <c r="C244" s="89"/>
      <c r="D244" s="88"/>
      <c r="E244" s="89"/>
      <c r="F244" s="89"/>
      <c r="G244" s="89"/>
      <c r="H244" s="89"/>
      <c r="I244" s="89"/>
      <c r="J244" s="89"/>
    </row>
    <row r="245" spans="2:10" hidden="1" x14ac:dyDescent="0.25">
      <c r="B245" s="89"/>
      <c r="C245" s="89"/>
      <c r="D245" s="88"/>
      <c r="E245" s="89"/>
      <c r="F245" s="89"/>
      <c r="G245" s="89"/>
      <c r="H245" s="89"/>
      <c r="I245" s="89"/>
      <c r="J245" s="89"/>
    </row>
    <row r="246" spans="2:10" hidden="1" x14ac:dyDescent="0.25">
      <c r="B246" s="89"/>
      <c r="C246" s="89"/>
      <c r="D246" s="88"/>
      <c r="E246" s="89"/>
      <c r="F246" s="89"/>
      <c r="G246" s="89"/>
      <c r="H246" s="89"/>
      <c r="I246" s="89"/>
      <c r="J246" s="89"/>
    </row>
    <row r="247" spans="2:10" hidden="1" x14ac:dyDescent="0.25">
      <c r="B247" s="89"/>
      <c r="C247" s="89"/>
      <c r="D247" s="88"/>
      <c r="E247" s="89"/>
      <c r="F247" s="89"/>
      <c r="G247" s="89"/>
      <c r="H247" s="89"/>
      <c r="I247" s="89"/>
      <c r="J247" s="89"/>
    </row>
    <row r="248" spans="2:10" hidden="1" x14ac:dyDescent="0.25">
      <c r="B248" s="89"/>
      <c r="C248" s="89"/>
      <c r="D248" s="88"/>
      <c r="E248" s="89"/>
      <c r="F248" s="89"/>
      <c r="G248" s="89"/>
      <c r="H248" s="89"/>
      <c r="I248" s="89"/>
      <c r="J248" s="89"/>
    </row>
    <row r="249" spans="2:10" hidden="1" x14ac:dyDescent="0.25">
      <c r="B249" s="89"/>
      <c r="C249" s="89"/>
      <c r="D249" s="88"/>
      <c r="E249" s="89"/>
      <c r="F249" s="89"/>
      <c r="G249" s="89"/>
      <c r="H249" s="89"/>
      <c r="I249" s="89"/>
      <c r="J249" s="89"/>
    </row>
    <row r="250" spans="2:10" hidden="1" x14ac:dyDescent="0.25">
      <c r="B250" s="89"/>
      <c r="C250" s="89"/>
      <c r="D250" s="88"/>
      <c r="E250" s="89"/>
      <c r="F250" s="89"/>
      <c r="G250" s="89"/>
      <c r="H250" s="89"/>
      <c r="I250" s="89"/>
      <c r="J250" s="89"/>
    </row>
    <row r="251" spans="2:10" hidden="1" x14ac:dyDescent="0.25">
      <c r="B251" s="89"/>
      <c r="C251" s="89"/>
      <c r="D251" s="88"/>
      <c r="E251" s="89"/>
      <c r="F251" s="89"/>
      <c r="G251" s="89"/>
      <c r="H251" s="89"/>
      <c r="I251" s="89"/>
      <c r="J251" s="89"/>
    </row>
    <row r="252" spans="2:10" hidden="1" x14ac:dyDescent="0.25">
      <c r="B252" s="89"/>
      <c r="C252" s="89"/>
      <c r="D252" s="88"/>
      <c r="E252" s="89"/>
      <c r="F252" s="89"/>
      <c r="G252" s="89"/>
      <c r="H252" s="89"/>
      <c r="I252" s="89"/>
      <c r="J252" s="89"/>
    </row>
    <row r="253" spans="2:10" hidden="1" x14ac:dyDescent="0.25">
      <c r="B253" s="89"/>
      <c r="C253" s="89"/>
      <c r="D253" s="88"/>
      <c r="E253" s="89"/>
      <c r="F253" s="89"/>
      <c r="G253" s="89"/>
      <c r="H253" s="89"/>
      <c r="I253" s="89"/>
      <c r="J253" s="89"/>
    </row>
    <row r="254" spans="2:10" hidden="1" x14ac:dyDescent="0.25">
      <c r="B254" s="89"/>
      <c r="C254" s="89"/>
      <c r="D254" s="88"/>
      <c r="E254" s="89"/>
      <c r="F254" s="89"/>
      <c r="G254" s="89"/>
      <c r="H254" s="89"/>
      <c r="I254" s="89"/>
      <c r="J254" s="89"/>
    </row>
    <row r="255" spans="2:10" hidden="1" x14ac:dyDescent="0.25">
      <c r="B255" s="89"/>
      <c r="C255" s="89"/>
      <c r="D255" s="88"/>
      <c r="E255" s="89"/>
      <c r="F255" s="89"/>
      <c r="G255" s="89"/>
      <c r="H255" s="89"/>
      <c r="I255" s="89"/>
      <c r="J255" s="89"/>
    </row>
    <row r="256" spans="2:10" hidden="1" x14ac:dyDescent="0.25">
      <c r="B256" s="89"/>
      <c r="C256" s="89"/>
      <c r="D256" s="88"/>
      <c r="E256" s="89"/>
      <c r="F256" s="89"/>
      <c r="G256" s="89"/>
      <c r="H256" s="89"/>
      <c r="I256" s="89"/>
      <c r="J256" s="89"/>
    </row>
    <row r="257" spans="2:10" hidden="1" x14ac:dyDescent="0.25">
      <c r="B257" s="89"/>
      <c r="C257" s="89"/>
      <c r="D257" s="88"/>
      <c r="E257" s="89"/>
      <c r="F257" s="89"/>
      <c r="G257" s="89"/>
      <c r="H257" s="89"/>
      <c r="I257" s="89"/>
      <c r="J257" s="89"/>
    </row>
    <row r="258" spans="2:10" hidden="1" x14ac:dyDescent="0.25">
      <c r="B258" s="89"/>
      <c r="C258" s="89"/>
      <c r="D258" s="88"/>
      <c r="E258" s="89"/>
      <c r="F258" s="89"/>
      <c r="G258" s="89"/>
      <c r="H258" s="89"/>
      <c r="I258" s="89"/>
      <c r="J258" s="89"/>
    </row>
    <row r="259" spans="2:10" hidden="1" x14ac:dyDescent="0.25">
      <c r="B259" s="89"/>
      <c r="C259" s="89"/>
      <c r="D259" s="88"/>
      <c r="E259" s="89"/>
      <c r="F259" s="89"/>
      <c r="G259" s="89"/>
      <c r="H259" s="89"/>
      <c r="I259" s="89"/>
      <c r="J259" s="89"/>
    </row>
    <row r="260" spans="2:10" hidden="1" x14ac:dyDescent="0.25">
      <c r="B260" s="89"/>
      <c r="C260" s="89"/>
      <c r="D260" s="88"/>
      <c r="E260" s="89"/>
      <c r="F260" s="89"/>
      <c r="G260" s="89"/>
      <c r="H260" s="89"/>
      <c r="I260" s="89"/>
      <c r="J260" s="89"/>
    </row>
    <row r="261" spans="2:10" hidden="1" x14ac:dyDescent="0.25">
      <c r="B261" s="89"/>
      <c r="C261" s="89"/>
      <c r="D261" s="88"/>
      <c r="E261" s="89"/>
      <c r="F261" s="89"/>
      <c r="G261" s="89"/>
      <c r="H261" s="89"/>
      <c r="I261" s="89"/>
      <c r="J261" s="89"/>
    </row>
    <row r="262" spans="2:10" hidden="1" x14ac:dyDescent="0.25">
      <c r="B262" s="89"/>
      <c r="C262" s="89"/>
      <c r="D262" s="88"/>
      <c r="E262" s="89"/>
      <c r="F262" s="89"/>
      <c r="G262" s="89"/>
      <c r="H262" s="89"/>
      <c r="I262" s="89"/>
      <c r="J262" s="89"/>
    </row>
    <row r="263" spans="2:10" hidden="1" x14ac:dyDescent="0.25">
      <c r="B263" s="89"/>
      <c r="C263" s="89"/>
      <c r="D263" s="88"/>
      <c r="E263" s="89"/>
      <c r="F263" s="89"/>
      <c r="G263" s="89"/>
      <c r="H263" s="89"/>
      <c r="I263" s="89"/>
      <c r="J263" s="89"/>
    </row>
    <row r="264" spans="2:10" hidden="1" x14ac:dyDescent="0.25">
      <c r="B264" s="89"/>
      <c r="C264" s="89"/>
      <c r="D264" s="88"/>
      <c r="E264" s="89"/>
      <c r="F264" s="89"/>
      <c r="G264" s="89"/>
      <c r="H264" s="89"/>
      <c r="I264" s="89"/>
      <c r="J264" s="89"/>
    </row>
    <row r="265" spans="2:10" hidden="1" x14ac:dyDescent="0.25">
      <c r="B265" s="89"/>
      <c r="C265" s="89"/>
      <c r="D265" s="88"/>
      <c r="E265" s="89"/>
      <c r="F265" s="89"/>
      <c r="G265" s="89"/>
      <c r="H265" s="89"/>
      <c r="I265" s="89"/>
      <c r="J265" s="89"/>
    </row>
    <row r="266" spans="2:10" hidden="1" x14ac:dyDescent="0.25">
      <c r="B266" s="89"/>
      <c r="C266" s="89"/>
      <c r="D266" s="88"/>
      <c r="E266" s="89"/>
      <c r="F266" s="89"/>
      <c r="G266" s="89"/>
      <c r="H266" s="89"/>
      <c r="I266" s="89"/>
      <c r="J266" s="89"/>
    </row>
    <row r="267" spans="2:10" hidden="1" x14ac:dyDescent="0.25">
      <c r="B267" s="89"/>
      <c r="C267" s="89"/>
      <c r="D267" s="88"/>
      <c r="E267" s="89"/>
      <c r="F267" s="89"/>
      <c r="G267" s="89"/>
      <c r="H267" s="89"/>
      <c r="I267" s="89"/>
      <c r="J267" s="89"/>
    </row>
    <row r="268" spans="2:10" hidden="1" x14ac:dyDescent="0.25">
      <c r="B268" s="89"/>
      <c r="C268" s="89"/>
      <c r="D268" s="88"/>
      <c r="E268" s="89"/>
      <c r="F268" s="89"/>
      <c r="G268" s="89"/>
      <c r="H268" s="89"/>
      <c r="I268" s="89"/>
      <c r="J268" s="89"/>
    </row>
    <row r="269" spans="2:10" hidden="1" x14ac:dyDescent="0.25">
      <c r="B269" s="89"/>
      <c r="C269" s="89"/>
      <c r="D269" s="88"/>
      <c r="E269" s="89"/>
      <c r="F269" s="89"/>
      <c r="G269" s="89"/>
      <c r="H269" s="89"/>
      <c r="I269" s="89"/>
      <c r="J269" s="89"/>
    </row>
    <row r="270" spans="2:10" hidden="1" x14ac:dyDescent="0.25">
      <c r="B270" s="89"/>
      <c r="C270" s="89"/>
      <c r="D270" s="88"/>
      <c r="E270" s="89"/>
      <c r="F270" s="89"/>
      <c r="G270" s="89"/>
      <c r="H270" s="89"/>
      <c r="I270" s="89"/>
      <c r="J270" s="89"/>
    </row>
    <row r="271" spans="2:10" hidden="1" x14ac:dyDescent="0.25">
      <c r="B271" s="89"/>
      <c r="C271" s="89"/>
      <c r="D271" s="88"/>
      <c r="E271" s="89"/>
      <c r="F271" s="89"/>
      <c r="G271" s="89"/>
      <c r="H271" s="89"/>
      <c r="I271" s="89"/>
      <c r="J271" s="89"/>
    </row>
    <row r="272" spans="2:10" hidden="1" x14ac:dyDescent="0.25">
      <c r="B272" s="89"/>
      <c r="C272" s="89"/>
      <c r="D272" s="88"/>
      <c r="E272" s="89"/>
      <c r="F272" s="89"/>
      <c r="G272" s="89"/>
      <c r="H272" s="89"/>
      <c r="I272" s="89"/>
      <c r="J272" s="89"/>
    </row>
    <row r="273" spans="2:10" hidden="1" x14ac:dyDescent="0.25">
      <c r="B273" s="89"/>
      <c r="C273" s="89"/>
      <c r="D273" s="88"/>
      <c r="E273" s="89"/>
      <c r="F273" s="89"/>
      <c r="G273" s="89"/>
      <c r="H273" s="89"/>
      <c r="I273" s="89"/>
      <c r="J273" s="89"/>
    </row>
    <row r="274" spans="2:10" hidden="1" x14ac:dyDescent="0.25">
      <c r="B274" s="89"/>
      <c r="C274" s="89"/>
      <c r="D274" s="88"/>
      <c r="E274" s="89"/>
      <c r="F274" s="89"/>
      <c r="G274" s="89"/>
      <c r="H274" s="89"/>
      <c r="I274" s="89"/>
      <c r="J274" s="89"/>
    </row>
    <row r="275" spans="2:10" hidden="1" x14ac:dyDescent="0.25">
      <c r="B275" s="89"/>
      <c r="C275" s="89"/>
      <c r="D275" s="88"/>
      <c r="E275" s="89"/>
      <c r="F275" s="89"/>
      <c r="G275" s="89"/>
      <c r="H275" s="89"/>
      <c r="I275" s="89"/>
      <c r="J275" s="89"/>
    </row>
    <row r="276" spans="2:10" hidden="1" x14ac:dyDescent="0.25">
      <c r="B276" s="89"/>
      <c r="C276" s="89"/>
      <c r="D276" s="88"/>
      <c r="E276" s="89"/>
      <c r="F276" s="89"/>
      <c r="G276" s="89"/>
      <c r="H276" s="89"/>
      <c r="I276" s="89"/>
      <c r="J276" s="89"/>
    </row>
    <row r="277" spans="2:10" hidden="1" x14ac:dyDescent="0.25">
      <c r="B277" s="89"/>
      <c r="C277" s="89"/>
      <c r="D277" s="88"/>
      <c r="E277" s="89"/>
      <c r="F277" s="89"/>
      <c r="G277" s="89"/>
      <c r="H277" s="89"/>
      <c r="I277" s="89"/>
      <c r="J277" s="89"/>
    </row>
    <row r="278" spans="2:10" hidden="1" x14ac:dyDescent="0.25">
      <c r="B278" s="89"/>
      <c r="C278" s="89"/>
      <c r="D278" s="88"/>
      <c r="E278" s="89"/>
      <c r="F278" s="89"/>
      <c r="G278" s="89"/>
      <c r="H278" s="89"/>
      <c r="I278" s="89"/>
      <c r="J278" s="89"/>
    </row>
    <row r="279" spans="2:10" hidden="1" x14ac:dyDescent="0.25">
      <c r="B279" s="89"/>
      <c r="C279" s="89"/>
      <c r="D279" s="88"/>
      <c r="E279" s="89"/>
      <c r="F279" s="89"/>
      <c r="G279" s="89"/>
      <c r="H279" s="89"/>
      <c r="I279" s="89"/>
      <c r="J279" s="89"/>
    </row>
    <row r="280" spans="2:10" hidden="1" x14ac:dyDescent="0.25">
      <c r="B280" s="89"/>
      <c r="C280" s="89"/>
      <c r="D280" s="88"/>
      <c r="E280" s="89"/>
      <c r="F280" s="89"/>
      <c r="G280" s="89"/>
      <c r="H280" s="89"/>
      <c r="I280" s="89"/>
      <c r="J280" s="89"/>
    </row>
    <row r="281" spans="2:10" hidden="1" x14ac:dyDescent="0.25">
      <c r="B281" s="89"/>
      <c r="C281" s="89"/>
      <c r="D281" s="88"/>
      <c r="E281" s="89"/>
      <c r="F281" s="89"/>
      <c r="G281" s="89"/>
      <c r="H281" s="89"/>
      <c r="I281" s="89"/>
      <c r="J281" s="89"/>
    </row>
    <row r="282" spans="2:10" hidden="1" x14ac:dyDescent="0.25">
      <c r="B282" s="89"/>
      <c r="C282" s="89"/>
      <c r="D282" s="88"/>
      <c r="E282" s="89"/>
      <c r="F282" s="89"/>
      <c r="G282" s="89"/>
      <c r="H282" s="89"/>
      <c r="I282" s="89"/>
      <c r="J282" s="89"/>
    </row>
    <row r="283" spans="2:10" hidden="1" x14ac:dyDescent="0.25">
      <c r="B283" s="79"/>
      <c r="C283" s="79"/>
      <c r="D283" s="76"/>
      <c r="E283" s="79"/>
      <c r="F283" s="79"/>
      <c r="G283" s="79"/>
      <c r="H283" s="79"/>
      <c r="I283" s="79"/>
      <c r="J283" s="79"/>
    </row>
    <row r="284" spans="2:10" hidden="1" x14ac:dyDescent="0.25"/>
    <row r="285" spans="2:10" hidden="1" x14ac:dyDescent="0.25"/>
    <row r="286" spans="2:10" hidden="1" x14ac:dyDescent="0.25"/>
    <row r="287" spans="2:10" hidden="1" x14ac:dyDescent="0.25"/>
    <row r="288" spans="2:10" hidden="1" x14ac:dyDescent="0.25"/>
    <row r="289" spans="3:3" hidden="1" x14ac:dyDescent="0.25"/>
    <row r="290" spans="3:3" hidden="1" x14ac:dyDescent="0.25"/>
    <row r="291" spans="3:3" hidden="1" x14ac:dyDescent="0.25"/>
    <row r="292" spans="3:3" hidden="1" x14ac:dyDescent="0.25"/>
    <row r="293" spans="3:3" hidden="1" x14ac:dyDescent="0.25"/>
    <row r="294" spans="3:3" hidden="1" x14ac:dyDescent="0.25"/>
    <row r="295" spans="3:3" hidden="1" x14ac:dyDescent="0.25"/>
    <row r="296" spans="3:3" hidden="1" x14ac:dyDescent="0.25"/>
    <row r="297" spans="3:3" hidden="1" x14ac:dyDescent="0.25"/>
    <row r="298" spans="3:3" hidden="1" x14ac:dyDescent="0.25"/>
    <row r="299" spans="3:3" hidden="1" x14ac:dyDescent="0.25"/>
    <row r="300" spans="3:3" hidden="1" x14ac:dyDescent="0.25"/>
    <row r="301" spans="3:3" hidden="1" x14ac:dyDescent="0.25"/>
    <row r="302" spans="3:3" hidden="1" x14ac:dyDescent="0.25"/>
    <row r="303" spans="3:3" hidden="1" x14ac:dyDescent="0.25"/>
    <row r="304" spans="3:3" hidden="1" x14ac:dyDescent="0.25">
      <c r="C304" s="1" t="s">
        <v>262</v>
      </c>
    </row>
    <row r="305" hidden="1" x14ac:dyDescent="0.25"/>
  </sheetData>
  <sortState ref="B18:C19">
    <sortCondition descending="1" ref="C18:C19"/>
  </sortState>
  <mergeCells count="3">
    <mergeCell ref="B3:C3"/>
    <mergeCell ref="B5:C5"/>
    <mergeCell ref="B16:C16"/>
  </mergeCells>
  <hyperlinks>
    <hyperlink ref="D1" location="'État des lieux des DD'!A1" display="Retour État des lieux DD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FC79"/>
  <sheetViews>
    <sheetView showGridLines="0" workbookViewId="0">
      <selection activeCell="I1" sqref="I1"/>
    </sheetView>
  </sheetViews>
  <sheetFormatPr baseColWidth="10" defaultColWidth="0" defaultRowHeight="15" zeroHeight="1" x14ac:dyDescent="0.25"/>
  <cols>
    <col min="1" max="1" width="3.140625" style="5" customWidth="1"/>
    <col min="2" max="2" width="31.42578125" style="5" bestFit="1" customWidth="1"/>
    <col min="3" max="3" width="54" style="5" bestFit="1" customWidth="1"/>
    <col min="4" max="4" width="42.140625" style="5" customWidth="1"/>
    <col min="5" max="5" width="7.140625" style="1" customWidth="1"/>
    <col min="6" max="6" width="23.85546875" style="2" customWidth="1"/>
    <col min="7" max="7" width="47.5703125" style="1" bestFit="1" customWidth="1"/>
    <col min="8" max="8" width="38.140625" style="1" bestFit="1" customWidth="1"/>
    <col min="9" max="9" width="19.140625" style="2" customWidth="1"/>
    <col min="10" max="10" width="19.140625" style="1" hidden="1"/>
    <col min="11" max="16372" width="11.42578125" style="1" hidden="1"/>
    <col min="16373" max="16373" width="10" style="1" hidden="1"/>
    <col min="16374" max="16374" width="15.28515625" style="1" hidden="1"/>
    <col min="16375" max="16375" width="11" style="1" hidden="1"/>
    <col min="16376" max="16376" width="13.5703125" style="1" hidden="1"/>
    <col min="16377" max="16377" width="10.85546875" style="1" hidden="1"/>
    <col min="16378" max="16378" width="12.85546875" style="1" hidden="1"/>
    <col min="16379" max="16379" width="13.140625" style="1" hidden="1"/>
    <col min="16380" max="16380" width="16.140625" style="1" hidden="1"/>
    <col min="16381" max="16381" width="24.5703125" style="1" hidden="1"/>
    <col min="16382" max="16382" width="9.28515625" style="1" hidden="1"/>
    <col min="16383" max="16383" width="13.140625" style="1" hidden="1"/>
    <col min="16384" max="16384" width="24.7109375" style="1" hidden="1"/>
  </cols>
  <sheetData>
    <row r="1" spans="1:9" s="2" customFormat="1" ht="51.75" customHeight="1" x14ac:dyDescent="0.25">
      <c r="F1" s="15"/>
      <c r="I1" s="15" t="s">
        <v>63</v>
      </c>
    </row>
    <row r="2" spans="1:9" s="2" customFormat="1" ht="15.75" thickBot="1" x14ac:dyDescent="0.3"/>
    <row r="3" spans="1:9" ht="54" customHeight="1" thickBot="1" x14ac:dyDescent="0.3">
      <c r="A3" s="2"/>
      <c r="B3" s="234" t="s">
        <v>332</v>
      </c>
      <c r="C3" s="235"/>
      <c r="D3" s="235"/>
      <c r="E3" s="235"/>
      <c r="F3" s="235"/>
      <c r="G3" s="235"/>
      <c r="H3" s="236"/>
    </row>
    <row r="4" spans="1:9" s="2" customFormat="1" ht="24" customHeight="1" thickBot="1" x14ac:dyDescent="0.3"/>
    <row r="5" spans="1:9" ht="52.5" customHeight="1" thickBot="1" x14ac:dyDescent="0.3">
      <c r="A5" s="2"/>
      <c r="B5" s="36" t="s">
        <v>62</v>
      </c>
      <c r="C5" s="36" t="s">
        <v>124</v>
      </c>
      <c r="D5" s="36" t="s">
        <v>333</v>
      </c>
      <c r="E5" s="5"/>
      <c r="F5" s="42" t="s">
        <v>182</v>
      </c>
      <c r="G5" s="42" t="s">
        <v>167</v>
      </c>
      <c r="H5" s="42" t="s">
        <v>328</v>
      </c>
    </row>
    <row r="6" spans="1:9" x14ac:dyDescent="0.25">
      <c r="A6" s="2"/>
      <c r="B6" s="237" t="s">
        <v>170</v>
      </c>
      <c r="C6" s="52" t="s">
        <v>128</v>
      </c>
      <c r="D6" s="189">
        <v>10</v>
      </c>
      <c r="E6" s="5"/>
      <c r="F6" s="179" t="s">
        <v>139</v>
      </c>
      <c r="G6" s="40" t="s">
        <v>174</v>
      </c>
      <c r="H6" s="117">
        <v>19</v>
      </c>
    </row>
    <row r="7" spans="1:9" x14ac:dyDescent="0.25">
      <c r="A7" s="2"/>
      <c r="B7" s="238"/>
      <c r="C7" s="37" t="s">
        <v>129</v>
      </c>
      <c r="D7" s="120">
        <v>11</v>
      </c>
      <c r="E7" s="5"/>
      <c r="F7" s="180"/>
      <c r="G7" s="40" t="s">
        <v>329</v>
      </c>
      <c r="H7" s="74">
        <v>7</v>
      </c>
    </row>
    <row r="8" spans="1:9" x14ac:dyDescent="0.25">
      <c r="A8" s="2"/>
      <c r="B8" s="238"/>
      <c r="C8" s="37" t="s">
        <v>130</v>
      </c>
      <c r="D8" s="120">
        <v>6</v>
      </c>
      <c r="E8" s="5"/>
      <c r="F8" s="180"/>
      <c r="G8" s="40" t="s">
        <v>175</v>
      </c>
      <c r="H8" s="118">
        <v>14</v>
      </c>
    </row>
    <row r="9" spans="1:9" x14ac:dyDescent="0.25">
      <c r="A9" s="2"/>
      <c r="B9" s="238"/>
      <c r="C9" s="37" t="s">
        <v>133</v>
      </c>
      <c r="D9" s="120">
        <v>27</v>
      </c>
      <c r="E9" s="5"/>
      <c r="F9" s="180"/>
      <c r="G9" s="40" t="s">
        <v>331</v>
      </c>
      <c r="H9" s="118">
        <v>8</v>
      </c>
    </row>
    <row r="10" spans="1:9" x14ac:dyDescent="0.25">
      <c r="A10" s="2"/>
      <c r="B10" s="238"/>
      <c r="C10" s="37" t="s">
        <v>134</v>
      </c>
      <c r="D10" s="120">
        <v>27</v>
      </c>
      <c r="E10" s="5"/>
      <c r="F10" s="180"/>
      <c r="G10" s="40" t="s">
        <v>177</v>
      </c>
      <c r="H10" s="118">
        <f>111+6</f>
        <v>117</v>
      </c>
    </row>
    <row r="11" spans="1:9" ht="15.75" thickBot="1" x14ac:dyDescent="0.3">
      <c r="A11" s="2"/>
      <c r="B11" s="239"/>
      <c r="C11" s="38" t="s">
        <v>138</v>
      </c>
      <c r="D11" s="120">
        <v>1</v>
      </c>
      <c r="E11" s="5"/>
      <c r="F11" s="180"/>
      <c r="G11" s="40" t="s">
        <v>176</v>
      </c>
      <c r="H11" s="118">
        <v>125</v>
      </c>
    </row>
    <row r="12" spans="1:9" ht="15.75" thickBot="1" x14ac:dyDescent="0.3">
      <c r="A12" s="2"/>
      <c r="B12" s="240"/>
      <c r="C12" s="241"/>
      <c r="D12" s="242"/>
      <c r="E12" s="5"/>
      <c r="F12" s="180"/>
      <c r="G12" s="40" t="s">
        <v>330</v>
      </c>
      <c r="H12" s="118">
        <v>2</v>
      </c>
    </row>
    <row r="13" spans="1:9" x14ac:dyDescent="0.25">
      <c r="A13" s="2"/>
      <c r="B13" s="237" t="s">
        <v>171</v>
      </c>
      <c r="C13" s="52" t="s">
        <v>131</v>
      </c>
      <c r="D13" s="120">
        <v>6</v>
      </c>
      <c r="E13" s="5"/>
      <c r="F13" s="180"/>
      <c r="G13" s="40" t="s">
        <v>183</v>
      </c>
      <c r="H13" s="118">
        <v>72</v>
      </c>
    </row>
    <row r="14" spans="1:9" x14ac:dyDescent="0.25">
      <c r="A14" s="2"/>
      <c r="B14" s="238"/>
      <c r="C14" s="37" t="s">
        <v>132</v>
      </c>
      <c r="D14" s="120">
        <v>7</v>
      </c>
      <c r="E14" s="5"/>
      <c r="F14" s="180"/>
      <c r="G14" s="32" t="s">
        <v>178</v>
      </c>
      <c r="H14" s="182">
        <f>105+27</f>
        <v>132</v>
      </c>
    </row>
    <row r="15" spans="1:9" x14ac:dyDescent="0.25">
      <c r="A15" s="2"/>
      <c r="B15" s="238"/>
      <c r="C15" s="37" t="s">
        <v>125</v>
      </c>
      <c r="D15" s="120">
        <v>10</v>
      </c>
      <c r="E15" s="5"/>
      <c r="F15" s="180"/>
      <c r="G15" s="49" t="s">
        <v>184</v>
      </c>
      <c r="H15" s="183">
        <v>2</v>
      </c>
    </row>
    <row r="16" spans="1:9" ht="15.75" thickBot="1" x14ac:dyDescent="0.3">
      <c r="A16" s="2"/>
      <c r="B16" s="239"/>
      <c r="C16" s="38" t="s">
        <v>126</v>
      </c>
      <c r="D16" s="120">
        <v>5</v>
      </c>
      <c r="E16" s="5"/>
      <c r="F16" s="180"/>
      <c r="G16" s="49" t="s">
        <v>169</v>
      </c>
      <c r="H16" s="183">
        <v>2</v>
      </c>
    </row>
    <row r="17" spans="1:8" ht="15.75" thickBot="1" x14ac:dyDescent="0.3">
      <c r="A17" s="2"/>
      <c r="B17" s="240"/>
      <c r="C17" s="241"/>
      <c r="D17" s="242"/>
      <c r="E17" s="5"/>
      <c r="F17" s="181"/>
      <c r="G17" s="49" t="s">
        <v>168</v>
      </c>
      <c r="H17" s="184">
        <v>165</v>
      </c>
    </row>
    <row r="18" spans="1:8" ht="15.75" thickBot="1" x14ac:dyDescent="0.3">
      <c r="A18" s="2"/>
      <c r="B18" s="48" t="s">
        <v>172</v>
      </c>
      <c r="C18" s="54" t="s">
        <v>127</v>
      </c>
      <c r="D18" s="120">
        <v>7</v>
      </c>
      <c r="E18" s="5"/>
      <c r="F18" s="243" t="s">
        <v>180</v>
      </c>
      <c r="G18" s="244"/>
      <c r="H18" s="50">
        <f>SUM(H6:H17)</f>
        <v>665</v>
      </c>
    </row>
    <row r="19" spans="1:8" ht="15.75" thickBot="1" x14ac:dyDescent="0.3">
      <c r="A19" s="2"/>
      <c r="B19" s="240"/>
      <c r="C19" s="241"/>
      <c r="D19" s="242"/>
      <c r="E19" s="5"/>
      <c r="F19" s="247" t="s">
        <v>140</v>
      </c>
      <c r="G19" s="188" t="s">
        <v>175</v>
      </c>
      <c r="H19" s="185">
        <v>14</v>
      </c>
    </row>
    <row r="20" spans="1:8" x14ac:dyDescent="0.25">
      <c r="A20" s="2"/>
      <c r="B20" s="237" t="s">
        <v>173</v>
      </c>
      <c r="C20" s="192" t="s">
        <v>135</v>
      </c>
      <c r="D20" s="193">
        <v>5</v>
      </c>
      <c r="E20" s="5"/>
      <c r="F20" s="248"/>
      <c r="G20" s="32" t="s">
        <v>177</v>
      </c>
      <c r="H20" s="186">
        <f>64+6</f>
        <v>70</v>
      </c>
    </row>
    <row r="21" spans="1:8" x14ac:dyDescent="0.25">
      <c r="A21" s="2"/>
      <c r="B21" s="238"/>
      <c r="C21" s="40" t="s">
        <v>136</v>
      </c>
      <c r="D21" s="190">
        <v>6</v>
      </c>
      <c r="E21" s="5"/>
      <c r="F21" s="248"/>
      <c r="G21" s="40" t="s">
        <v>176</v>
      </c>
      <c r="H21" s="118">
        <v>44</v>
      </c>
    </row>
    <row r="22" spans="1:8" ht="15.75" thickBot="1" x14ac:dyDescent="0.3">
      <c r="A22" s="2"/>
      <c r="B22" s="239"/>
      <c r="C22" s="47" t="s">
        <v>137</v>
      </c>
      <c r="D22" s="53">
        <v>3</v>
      </c>
      <c r="E22" s="5"/>
      <c r="F22" s="248"/>
      <c r="G22" s="40" t="s">
        <v>185</v>
      </c>
      <c r="H22" s="118">
        <v>4</v>
      </c>
    </row>
    <row r="23" spans="1:8" x14ac:dyDescent="0.25">
      <c r="A23" s="2"/>
      <c r="B23" s="191"/>
      <c r="C23" s="191"/>
      <c r="D23" s="191"/>
      <c r="E23" s="5"/>
      <c r="F23" s="248"/>
      <c r="G23" s="40" t="s">
        <v>186</v>
      </c>
      <c r="H23" s="118">
        <v>26</v>
      </c>
    </row>
    <row r="24" spans="1:8" ht="15.75" thickBot="1" x14ac:dyDescent="0.3">
      <c r="A24" s="2"/>
      <c r="B24" s="97"/>
      <c r="C24" s="97"/>
      <c r="D24" s="97"/>
      <c r="E24" s="5"/>
      <c r="F24" s="249"/>
      <c r="G24" s="47" t="s">
        <v>168</v>
      </c>
      <c r="H24" s="187">
        <f>106</f>
        <v>106</v>
      </c>
    </row>
    <row r="25" spans="1:8" ht="15.75" thickBot="1" x14ac:dyDescent="0.3">
      <c r="E25" s="5"/>
      <c r="F25" s="243" t="s">
        <v>180</v>
      </c>
      <c r="G25" s="244"/>
      <c r="H25" s="50">
        <f>SUM(H19:H24)</f>
        <v>264</v>
      </c>
    </row>
    <row r="26" spans="1:8" ht="16.5" thickBot="1" x14ac:dyDescent="0.3">
      <c r="E26" s="5"/>
      <c r="F26" s="245" t="s">
        <v>181</v>
      </c>
      <c r="G26" s="246"/>
      <c r="H26" s="9">
        <f>H25+H18</f>
        <v>929</v>
      </c>
    </row>
    <row r="27" spans="1:8" x14ac:dyDescent="0.25">
      <c r="E27" s="5"/>
      <c r="G27" s="2"/>
      <c r="H27" s="2"/>
    </row>
    <row r="28" spans="1:8" x14ac:dyDescent="0.25">
      <c r="E28" s="5"/>
      <c r="G28" s="2"/>
      <c r="H28" s="2"/>
    </row>
    <row r="29" spans="1:8" hidden="1" x14ac:dyDescent="0.25">
      <c r="E29" s="5"/>
      <c r="G29" s="2"/>
      <c r="H29" s="2"/>
    </row>
    <row r="30" spans="1:8" hidden="1" x14ac:dyDescent="0.25">
      <c r="E30" s="5"/>
      <c r="G30" s="2"/>
      <c r="H30" s="2"/>
    </row>
    <row r="31" spans="1:8" s="2" customFormat="1" hidden="1" x14ac:dyDescent="0.25">
      <c r="A31" s="5"/>
      <c r="B31" s="5"/>
      <c r="C31" s="5"/>
      <c r="D31" s="5"/>
      <c r="E31" s="5"/>
      <c r="F31"/>
      <c r="G31"/>
      <c r="H31"/>
    </row>
    <row r="32" spans="1:8" customFormat="1" hidden="1" x14ac:dyDescent="0.25">
      <c r="A32" s="5"/>
      <c r="B32" s="5"/>
      <c r="C32" s="5"/>
      <c r="D32" s="5"/>
    </row>
    <row r="33" spans="1:4" customFormat="1" hidden="1" x14ac:dyDescent="0.25">
      <c r="A33" s="5"/>
      <c r="B33" s="5"/>
      <c r="C33" s="5"/>
      <c r="D33" s="5"/>
    </row>
    <row r="34" spans="1:4" customFormat="1" hidden="1" x14ac:dyDescent="0.25">
      <c r="A34" s="5"/>
      <c r="B34" s="5"/>
      <c r="C34" s="5"/>
      <c r="D34" s="5"/>
    </row>
    <row r="35" spans="1:4" customFormat="1" hidden="1" x14ac:dyDescent="0.25">
      <c r="A35" s="5"/>
      <c r="B35" s="5"/>
      <c r="C35" s="5"/>
      <c r="D35" s="5"/>
    </row>
    <row r="36" spans="1:4" customFormat="1" hidden="1" x14ac:dyDescent="0.25">
      <c r="A36" s="5"/>
      <c r="B36" s="5"/>
      <c r="C36" s="5"/>
      <c r="D36" s="5"/>
    </row>
    <row r="37" spans="1:4" customFormat="1" hidden="1" x14ac:dyDescent="0.25">
      <c r="A37" s="5"/>
      <c r="B37" s="5"/>
      <c r="C37" s="5"/>
      <c r="D37" s="5"/>
    </row>
    <row r="38" spans="1:4" customFormat="1" hidden="1" x14ac:dyDescent="0.25">
      <c r="A38" s="5"/>
      <c r="B38" s="5"/>
      <c r="C38" s="5"/>
      <c r="D38" s="5"/>
    </row>
    <row r="39" spans="1:4" customFormat="1" hidden="1" x14ac:dyDescent="0.25">
      <c r="A39" s="5"/>
      <c r="B39" s="5"/>
      <c r="C39" s="5"/>
      <c r="D39" s="5"/>
    </row>
    <row r="40" spans="1:4" customFormat="1" hidden="1" x14ac:dyDescent="0.25">
      <c r="A40" s="5"/>
      <c r="B40" s="5"/>
      <c r="C40" s="5"/>
      <c r="D40" s="5"/>
    </row>
    <row r="41" spans="1:4" customFormat="1" hidden="1" x14ac:dyDescent="0.25">
      <c r="A41" s="5"/>
      <c r="B41" s="5"/>
      <c r="C41" s="5"/>
      <c r="D41" s="5"/>
    </row>
    <row r="42" spans="1:4" customFormat="1" hidden="1" x14ac:dyDescent="0.25">
      <c r="A42" s="5"/>
      <c r="B42" s="5"/>
      <c r="C42" s="5"/>
      <c r="D42" s="5"/>
    </row>
    <row r="43" spans="1:4" customFormat="1" hidden="1" x14ac:dyDescent="0.25">
      <c r="A43" s="5"/>
      <c r="B43" s="5"/>
      <c r="C43" s="5"/>
      <c r="D43" s="5"/>
    </row>
    <row r="44" spans="1:4" customFormat="1" hidden="1" x14ac:dyDescent="0.25">
      <c r="A44" s="5"/>
      <c r="B44" s="5"/>
      <c r="C44" s="5"/>
      <c r="D44" s="5"/>
    </row>
    <row r="45" spans="1:4" customFormat="1" hidden="1" x14ac:dyDescent="0.25">
      <c r="A45" s="5"/>
      <c r="B45" s="5"/>
      <c r="C45" s="5"/>
      <c r="D45" s="5"/>
    </row>
    <row r="46" spans="1:4" customFormat="1" hidden="1" x14ac:dyDescent="0.25">
      <c r="A46" s="5"/>
      <c r="B46" s="5"/>
      <c r="C46" s="5"/>
      <c r="D46" s="5"/>
    </row>
    <row r="47" spans="1:4" customFormat="1" hidden="1" x14ac:dyDescent="0.25">
      <c r="A47" s="5"/>
      <c r="B47" s="5"/>
      <c r="C47" s="5"/>
      <c r="D47" s="5"/>
    </row>
    <row r="48" spans="1:4" customFormat="1" hidden="1" x14ac:dyDescent="0.25">
      <c r="A48" s="5"/>
      <c r="B48" s="5"/>
      <c r="C48" s="5"/>
      <c r="D48" s="5"/>
    </row>
    <row r="49" spans="1:8" customFormat="1" hidden="1" x14ac:dyDescent="0.25">
      <c r="A49" s="5"/>
      <c r="B49" s="5"/>
      <c r="C49" s="5"/>
      <c r="D49" s="5"/>
      <c r="F49" s="2"/>
      <c r="G49" s="2"/>
      <c r="H49" s="2"/>
    </row>
    <row r="50" spans="1:8" s="2" customFormat="1" hidden="1" x14ac:dyDescent="0.25">
      <c r="A50" s="5"/>
      <c r="B50" s="5"/>
      <c r="C50" s="5"/>
      <c r="D50" s="5"/>
      <c r="E50" s="46"/>
      <c r="G50" s="1"/>
      <c r="H50" s="1"/>
    </row>
    <row r="51" spans="1:8" hidden="1" x14ac:dyDescent="0.25">
      <c r="E51" s="39"/>
    </row>
    <row r="52" spans="1:8" hidden="1" x14ac:dyDescent="0.25">
      <c r="E52" s="39"/>
    </row>
    <row r="53" spans="1:8" hidden="1" x14ac:dyDescent="0.25">
      <c r="E53" s="39"/>
    </row>
    <row r="54" spans="1:8" hidden="1" x14ac:dyDescent="0.25">
      <c r="E54" s="39"/>
    </row>
    <row r="55" spans="1:8" hidden="1" x14ac:dyDescent="0.25">
      <c r="E55" s="39"/>
    </row>
    <row r="56" spans="1:8" hidden="1" x14ac:dyDescent="0.25">
      <c r="E56" s="39"/>
    </row>
    <row r="57" spans="1:8" hidden="1" x14ac:dyDescent="0.25">
      <c r="E57" s="39"/>
    </row>
    <row r="58" spans="1:8" hidden="1" x14ac:dyDescent="0.25">
      <c r="E58" s="39"/>
    </row>
    <row r="59" spans="1:8" hidden="1" x14ac:dyDescent="0.25">
      <c r="E59" s="39"/>
    </row>
    <row r="60" spans="1:8" hidden="1" x14ac:dyDescent="0.25">
      <c r="E60" s="39"/>
    </row>
    <row r="61" spans="1:8" hidden="1" x14ac:dyDescent="0.25">
      <c r="E61" s="39"/>
    </row>
    <row r="62" spans="1:8" hidden="1" x14ac:dyDescent="0.25">
      <c r="E62" s="39"/>
      <c r="G62" s="2"/>
      <c r="H62" s="2"/>
    </row>
    <row r="63" spans="1:8" s="2" customFormat="1" hidden="1" x14ac:dyDescent="0.25">
      <c r="A63" s="5"/>
      <c r="B63" s="5"/>
      <c r="C63" s="5"/>
      <c r="D63" s="5"/>
      <c r="G63" s="1"/>
      <c r="H63" s="1"/>
    </row>
    <row r="64" spans="1:8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</sheetData>
  <mergeCells count="11">
    <mergeCell ref="B19:D19"/>
    <mergeCell ref="F25:G25"/>
    <mergeCell ref="F26:G26"/>
    <mergeCell ref="F18:G18"/>
    <mergeCell ref="F19:F24"/>
    <mergeCell ref="B20:B22"/>
    <mergeCell ref="B3:H3"/>
    <mergeCell ref="B6:B11"/>
    <mergeCell ref="B12:D12"/>
    <mergeCell ref="B13:B16"/>
    <mergeCell ref="B17:D17"/>
  </mergeCells>
  <hyperlinks>
    <hyperlink ref="I1" location="'État des lieux des DD'!A1" display="Retour État des lieux DD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État des lieux des DD</vt:lpstr>
      <vt:lpstr>Liste des principaux DD</vt:lpstr>
      <vt:lpstr>Tonnage déchets BdD BSL - 4 ans</vt:lpstr>
      <vt:lpstr>Tonnage des DD 2024-25</vt:lpstr>
      <vt:lpstr>Localisation act. contenants DD</vt:lpstr>
      <vt:lpstr>Inventaire des contenants DD</vt:lpstr>
      <vt:lpstr>Fréquence collectes DASRI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CAILLAUD Elodie TSEF 2CL</dc:creator>
  <cp:lastModifiedBy>MOLLAT Charles TSEF 2CL</cp:lastModifiedBy>
  <cp:lastPrinted>2025-04-24T06:09:10Z</cp:lastPrinted>
  <dcterms:created xsi:type="dcterms:W3CDTF">2024-12-16T07:56:16Z</dcterms:created>
  <dcterms:modified xsi:type="dcterms:W3CDTF">2025-10-21T09:35:38Z</dcterms:modified>
</cp:coreProperties>
</file>